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b\Desktop\ESTATE\TURISMO\"/>
    </mc:Choice>
  </mc:AlternateContent>
  <xr:revisionPtr revIDLastSave="0" documentId="13_ncr:1_{09308C44-90BA-4031-9D8B-0597D61B04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k ExportedTable" sheetId="1" r:id="rId1"/>
    <sheet name="ok Foglio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2" l="1"/>
  <c r="S6" i="2" s="1"/>
  <c r="Q6" i="2"/>
  <c r="P6" i="2"/>
  <c r="O6" i="2"/>
  <c r="N6" i="2"/>
</calcChain>
</file>

<file path=xl/sharedStrings.xml><?xml version="1.0" encoding="utf-8"?>
<sst xmlns="http://schemas.openxmlformats.org/spreadsheetml/2006/main" count="117" uniqueCount="61">
  <si>
    <t/>
  </si>
  <si>
    <t>gen-apr 23</t>
  </si>
  <si>
    <t>gen-apr 22</t>
  </si>
  <si>
    <t>arrivi</t>
  </si>
  <si>
    <t>mag 22 - apr23</t>
  </si>
  <si>
    <t>mag18-apr19</t>
  </si>
  <si>
    <t>anno mobile</t>
  </si>
  <si>
    <t>Variazione %</t>
  </si>
  <si>
    <t>quadrimestre</t>
  </si>
  <si>
    <t>% stranieri</t>
  </si>
  <si>
    <t>NE Elaborazioni su dati Ufficio di Statistica della Regione del Veneto su dati Istat</t>
  </si>
  <si>
    <t>Spesa dei turisti stranieri per regione: ammontare, dinamica e stima della distribuzione per categoria</t>
  </si>
  <si>
    <t>Anni 2019-2022, dato annualizzato al I trimestre del 2022 e del 2023. Milioni di euro, composizione e variazione % tendenziali e su 2019 e rango</t>
  </si>
  <si>
    <t>Ripartizione</t>
  </si>
  <si>
    <t>Regione</t>
  </si>
  <si>
    <t>2022 (decrescente)</t>
  </si>
  <si>
    <t>Comp. %</t>
  </si>
  <si>
    <t>Var. % 2022</t>
  </si>
  <si>
    <t>Principali regioni (oltre 1 miliardo di euro nel 2022)</t>
  </si>
  <si>
    <t>Nord-Ovest</t>
  </si>
  <si>
    <t>Lombardia</t>
  </si>
  <si>
    <t>Nord-Est</t>
  </si>
  <si>
    <t>Veneto</t>
  </si>
  <si>
    <t>Centro</t>
  </si>
  <si>
    <t>Lazio</t>
  </si>
  <si>
    <t>Toscana</t>
  </si>
  <si>
    <t>Trentino-Alto Adige</t>
  </si>
  <si>
    <t>Mezzogiorno</t>
  </si>
  <si>
    <t>Campania</t>
  </si>
  <si>
    <t>Liguria</t>
  </si>
  <si>
    <t>Emilia-Romagna</t>
  </si>
  <si>
    <t>Sicilia</t>
  </si>
  <si>
    <t>Friuli-Venezia Giulia</t>
  </si>
  <si>
    <t>Piemonte</t>
  </si>
  <si>
    <t>Puglia</t>
  </si>
  <si>
    <t>Sardegna</t>
  </si>
  <si>
    <t>Altre regioni (meno di 1 miliardo di euro nel 2022)</t>
  </si>
  <si>
    <t>Marche</t>
  </si>
  <si>
    <t>Umbria</t>
  </si>
  <si>
    <t>Valle d'Aosta</t>
  </si>
  <si>
    <t>Abruzzo</t>
  </si>
  <si>
    <t>Calabria</t>
  </si>
  <si>
    <t>Basilicata</t>
  </si>
  <si>
    <t>Molise</t>
  </si>
  <si>
    <t>ITALIA</t>
  </si>
  <si>
    <t>Spesa totale 2022 (decrescente)</t>
  </si>
  <si>
    <t>Alloggio</t>
  </si>
  <si>
    <t>Ristoranti</t>
  </si>
  <si>
    <t>Shopping</t>
  </si>
  <si>
    <t>Trasporto passeggeri*</t>
  </si>
  <si>
    <t>Altri servizi</t>
  </si>
  <si>
    <t>Spese diverse da alloggio</t>
  </si>
  <si>
    <t>Distribuzione della spesa del 2022 per categoria (milioni di euro, stima basata sulla composizione della spesa a livello ripartizionale**)</t>
  </si>
  <si>
    <t>Per memoria: composizione % della spesa a livello ripartizionale</t>
  </si>
  <si>
    <t>* Spese esclusivamente per il trasporto passeggeri fornito da residenti sul territorio nazionale</t>
  </si>
  <si>
    <t xml:space="preserve"> ** La somma delle regioni non coincide con il totale ripartizione né con il dato nazionale e la somma regionale delle singole voci non coincide col totale regionale per motivi di arrotondamento</t>
  </si>
  <si>
    <t>Elaborazione Ufficio Studi Confartigianato su dati Banca d'Italia</t>
  </si>
  <si>
    <t>Tv</t>
  </si>
  <si>
    <t>totale Veneto</t>
  </si>
  <si>
    <t>Treviso</t>
  </si>
  <si>
    <t>Movimento turistico Treviso 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</si>
</sst>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#,##0.00"/>
    <numFmt numFmtId="165" formatCode="0.0%"/>
    <numFmt numFmtId="166" formatCode="#,##0.0"/>
    <numFmt numFmtId="167" formatCode="0.0"/>
    <numFmt numFmtId="168" formatCode="0.0_ ;[Red]\-0.0\ "/>
    <numFmt numFmtId="169" formatCode="0_ ;[Red]\-0\ 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33333"/>
      <name val="Century Schoolbook"/>
    </font>
    <font>
      <sz val="10"/>
      <color rgb="FF333333"/>
      <name val="Century Schoolbook"/>
    </font>
    <font>
      <sz val="10"/>
      <color rgb="FF333333"/>
      <name val="Century Schoolbook"/>
    </font>
    <font>
      <sz val="10"/>
      <color rgb="FF333333"/>
      <name val="Century Schoolbook"/>
    </font>
    <font>
      <sz val="10"/>
      <color rgb="FF333333"/>
      <name val="Century Schoolbook"/>
    </font>
    <font>
      <sz val="10"/>
      <color rgb="FF333333"/>
      <name val="Century Schoolbook"/>
    </font>
    <font>
      <sz val="10"/>
      <color rgb="FF333333"/>
      <name val="Century Schoolbook"/>
    </font>
    <font>
      <sz val="10"/>
      <color rgb="FF333333"/>
      <name val="Century Schoolbook"/>
    </font>
    <font>
      <sz val="10"/>
      <color rgb="FF333333"/>
      <name val="Century Schoolbook"/>
    </font>
    <font>
      <sz val="8"/>
      <color rgb="FF17459A"/>
      <name val="Verdana"/>
    </font>
    <font>
      <b/>
      <sz val="24"/>
      <name val="Calibri"/>
    </font>
    <font>
      <i/>
      <sz val="8"/>
      <color rgb="FF17459A"/>
      <name val="Century Schoolbook"/>
    </font>
    <font>
      <sz val="11"/>
      <color indexed="8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9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DFDE0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8" fillId="3" borderId="2" xfId="0" applyNumberFormat="1" applyFont="1" applyFill="1" applyBorder="1" applyAlignment="1">
      <alignment horizontal="right" vertical="center"/>
    </xf>
    <xf numFmtId="164" fontId="9" fillId="3" borderId="2" xfId="0" applyNumberFormat="1" applyFont="1" applyFill="1" applyBorder="1" applyAlignment="1">
      <alignment horizontal="right" vertical="center"/>
    </xf>
    <xf numFmtId="164" fontId="10" fillId="3" borderId="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165" fontId="6" fillId="3" borderId="2" xfId="1" applyNumberFormat="1" applyFont="1" applyFill="1" applyBorder="1" applyAlignment="1">
      <alignment horizontal="right" vertical="center"/>
    </xf>
    <xf numFmtId="165" fontId="7" fillId="3" borderId="2" xfId="1" applyNumberFormat="1" applyFont="1" applyFill="1" applyBorder="1" applyAlignment="1">
      <alignment horizontal="right" vertical="center"/>
    </xf>
    <xf numFmtId="3" fontId="17" fillId="0" borderId="6" xfId="3" applyNumberFormat="1" applyFont="1" applyBorder="1" applyAlignment="1">
      <alignment vertical="center"/>
    </xf>
    <xf numFmtId="3" fontId="16" fillId="0" borderId="0" xfId="3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3" fontId="16" fillId="0" borderId="5" xfId="3" applyNumberFormat="1" applyFont="1" applyBorder="1" applyAlignment="1">
      <alignment horizontal="left" vertical="center"/>
    </xf>
    <xf numFmtId="3" fontId="16" fillId="0" borderId="0" xfId="3" applyNumberFormat="1" applyFont="1" applyAlignment="1">
      <alignment horizontal="left" vertical="center"/>
    </xf>
    <xf numFmtId="0" fontId="15" fillId="0" borderId="0" xfId="3" applyFont="1" applyAlignment="1">
      <alignment vertical="center"/>
    </xf>
    <xf numFmtId="3" fontId="15" fillId="0" borderId="5" xfId="3" applyNumberFormat="1" applyFont="1" applyBorder="1" applyAlignment="1">
      <alignment vertical="center"/>
    </xf>
    <xf numFmtId="3" fontId="15" fillId="0" borderId="0" xfId="3" applyNumberFormat="1" applyFont="1" applyAlignment="1">
      <alignment vertical="center"/>
    </xf>
    <xf numFmtId="3" fontId="15" fillId="0" borderId="0" xfId="3" applyNumberFormat="1" applyFont="1" applyAlignment="1">
      <alignment horizontal="left" vertical="center"/>
    </xf>
    <xf numFmtId="3" fontId="19" fillId="0" borderId="0" xfId="3" applyNumberFormat="1" applyFont="1" applyAlignment="1">
      <alignment horizontal="left" vertical="center"/>
    </xf>
    <xf numFmtId="1" fontId="17" fillId="0" borderId="6" xfId="3" applyNumberFormat="1" applyFont="1" applyBorder="1" applyAlignment="1">
      <alignment horizontal="right" vertical="center" wrapText="1"/>
    </xf>
    <xf numFmtId="0" fontId="16" fillId="0" borderId="0" xfId="3" applyFont="1" applyAlignment="1">
      <alignment horizontal="right" vertical="center"/>
    </xf>
    <xf numFmtId="3" fontId="16" fillId="0" borderId="0" xfId="3" applyNumberFormat="1" applyFont="1" applyAlignment="1">
      <alignment horizontal="right" vertical="center"/>
    </xf>
    <xf numFmtId="3" fontId="15" fillId="0" borderId="5" xfId="3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5" fillId="0" borderId="0" xfId="3" applyFont="1" applyAlignment="1">
      <alignment horizontal="right" vertical="center"/>
    </xf>
    <xf numFmtId="3" fontId="15" fillId="0" borderId="0" xfId="3" applyNumberFormat="1" applyFont="1" applyAlignment="1">
      <alignment horizontal="right" vertical="center"/>
    </xf>
    <xf numFmtId="3" fontId="17" fillId="0" borderId="5" xfId="3" applyNumberFormat="1" applyFont="1" applyBorder="1" applyAlignment="1">
      <alignment horizontal="right" vertical="center" wrapText="1"/>
    </xf>
    <xf numFmtId="166" fontId="20" fillId="0" borderId="0" xfId="3" applyNumberFormat="1" applyFont="1" applyAlignment="1">
      <alignment horizontal="right" vertical="center"/>
    </xf>
    <xf numFmtId="0" fontId="17" fillId="0" borderId="6" xfId="3" applyFont="1" applyBorder="1" applyAlignment="1">
      <alignment horizontal="right" vertical="center"/>
    </xf>
    <xf numFmtId="167" fontId="16" fillId="0" borderId="0" xfId="3" applyNumberFormat="1" applyFont="1" applyAlignment="1">
      <alignment horizontal="right" vertical="center"/>
    </xf>
    <xf numFmtId="167" fontId="15" fillId="0" borderId="5" xfId="3" applyNumberFormat="1" applyFont="1" applyBorder="1" applyAlignment="1">
      <alignment horizontal="right" vertical="center"/>
    </xf>
    <xf numFmtId="166" fontId="19" fillId="0" borderId="0" xfId="3" applyNumberFormat="1" applyFont="1" applyAlignment="1">
      <alignment horizontal="right" vertical="center"/>
    </xf>
    <xf numFmtId="168" fontId="16" fillId="0" borderId="0" xfId="3" applyNumberFormat="1" applyFont="1" applyAlignment="1">
      <alignment horizontal="right" vertical="center"/>
    </xf>
    <xf numFmtId="168" fontId="16" fillId="0" borderId="5" xfId="3" applyNumberFormat="1" applyFont="1" applyBorder="1" applyAlignment="1">
      <alignment horizontal="right" vertical="center"/>
    </xf>
    <xf numFmtId="167" fontId="15" fillId="0" borderId="0" xfId="3" applyNumberFormat="1" applyFont="1" applyAlignment="1">
      <alignment horizontal="right" vertical="center"/>
    </xf>
    <xf numFmtId="168" fontId="15" fillId="0" borderId="5" xfId="3" applyNumberFormat="1" applyFont="1" applyBorder="1" applyAlignment="1">
      <alignment horizontal="right" vertical="center"/>
    </xf>
    <xf numFmtId="3" fontId="21" fillId="0" borderId="5" xfId="3" applyNumberFormat="1" applyFont="1" applyBorder="1" applyAlignment="1">
      <alignment horizontal="right" vertical="center" wrapText="1"/>
    </xf>
    <xf numFmtId="168" fontId="19" fillId="0" borderId="0" xfId="3" applyNumberFormat="1" applyFont="1" applyAlignment="1">
      <alignment horizontal="right" vertical="center"/>
    </xf>
    <xf numFmtId="3" fontId="19" fillId="0" borderId="0" xfId="3" applyNumberFormat="1" applyFont="1" applyAlignment="1">
      <alignment horizontal="right" vertical="center"/>
    </xf>
    <xf numFmtId="0" fontId="15" fillId="0" borderId="5" xfId="3" applyFont="1" applyBorder="1" applyAlignment="1">
      <alignment horizontal="right" vertical="center"/>
    </xf>
    <xf numFmtId="168" fontId="15" fillId="0" borderId="0" xfId="3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1" fontId="17" fillId="0" borderId="0" xfId="3" applyNumberFormat="1" applyFont="1" applyAlignment="1">
      <alignment horizontal="right" vertical="center" wrapText="1"/>
    </xf>
    <xf numFmtId="3" fontId="17" fillId="0" borderId="0" xfId="3" applyNumberFormat="1" applyFont="1" applyAlignment="1">
      <alignment horizontal="right" vertical="center" wrapText="1"/>
    </xf>
    <xf numFmtId="0" fontId="17" fillId="0" borderId="0" xfId="3" applyFont="1" applyAlignment="1">
      <alignment horizontal="right" vertical="center"/>
    </xf>
    <xf numFmtId="3" fontId="16" fillId="4" borderId="0" xfId="3" applyNumberFormat="1" applyFont="1" applyFill="1" applyAlignment="1">
      <alignment vertical="center"/>
    </xf>
    <xf numFmtId="3" fontId="16" fillId="4" borderId="0" xfId="3" applyNumberFormat="1" applyFont="1" applyFill="1" applyAlignment="1">
      <alignment horizontal="right" vertical="center"/>
    </xf>
    <xf numFmtId="3" fontId="15" fillId="4" borderId="0" xfId="3" applyNumberFormat="1" applyFont="1" applyFill="1" applyAlignment="1">
      <alignment horizontal="right" vertical="center"/>
    </xf>
    <xf numFmtId="167" fontId="16" fillId="4" borderId="0" xfId="3" applyNumberFormat="1" applyFont="1" applyFill="1" applyAlignment="1">
      <alignment horizontal="right" vertical="center"/>
    </xf>
    <xf numFmtId="168" fontId="16" fillId="4" borderId="0" xfId="3" applyNumberFormat="1" applyFont="1" applyFill="1" applyAlignment="1">
      <alignment horizontal="right" vertical="center"/>
    </xf>
    <xf numFmtId="0" fontId="16" fillId="4" borderId="0" xfId="3" applyFont="1" applyFill="1" applyAlignment="1">
      <alignment horizontal="right" vertical="center"/>
    </xf>
    <xf numFmtId="0" fontId="15" fillId="4" borderId="0" xfId="3" applyFont="1" applyFill="1" applyAlignment="1">
      <alignment horizontal="right" vertical="center"/>
    </xf>
    <xf numFmtId="0" fontId="0" fillId="4" borderId="0" xfId="0" applyFill="1"/>
    <xf numFmtId="1" fontId="17" fillId="4" borderId="6" xfId="3" applyNumberFormat="1" applyFont="1" applyFill="1" applyBorder="1" applyAlignment="1">
      <alignment horizontal="right" vertical="center" wrapText="1"/>
    </xf>
    <xf numFmtId="3" fontId="17" fillId="4" borderId="5" xfId="3" applyNumberFormat="1" applyFont="1" applyFill="1" applyBorder="1" applyAlignment="1">
      <alignment horizontal="right" vertical="center" wrapText="1"/>
    </xf>
    <xf numFmtId="3" fontId="21" fillId="4" borderId="5" xfId="3" applyNumberFormat="1" applyFont="1" applyFill="1" applyBorder="1" applyAlignment="1">
      <alignment horizontal="right" vertical="center" wrapText="1"/>
    </xf>
    <xf numFmtId="169" fontId="15" fillId="4" borderId="0" xfId="3" applyNumberFormat="1" applyFont="1" applyFill="1" applyAlignment="1">
      <alignment horizontal="right" vertical="center"/>
    </xf>
    <xf numFmtId="9" fontId="16" fillId="4" borderId="0" xfId="1" applyFont="1" applyFill="1" applyBorder="1" applyAlignment="1">
      <alignment horizontal="right" vertical="center"/>
    </xf>
    <xf numFmtId="169" fontId="16" fillId="4" borderId="0" xfId="3" applyNumberFormat="1" applyFont="1" applyFill="1" applyAlignment="1">
      <alignment horizontal="right" vertical="center"/>
    </xf>
    <xf numFmtId="169" fontId="5" fillId="4" borderId="0" xfId="0" applyNumberFormat="1" applyFont="1" applyFill="1" applyAlignment="1">
      <alignment horizontal="right" vertical="center"/>
    </xf>
    <xf numFmtId="169" fontId="0" fillId="4" borderId="0" xfId="0" applyNumberFormat="1" applyFill="1" applyAlignment="1">
      <alignment wrapText="1"/>
    </xf>
    <xf numFmtId="169" fontId="0" fillId="4" borderId="0" xfId="2" applyNumberFormat="1" applyFont="1" applyFill="1" applyBorder="1"/>
    <xf numFmtId="169" fontId="0" fillId="4" borderId="0" xfId="0" applyNumberFormat="1" applyFill="1"/>
    <xf numFmtId="169" fontId="15" fillId="0" borderId="0" xfId="3" applyNumberFormat="1" applyFont="1" applyAlignment="1">
      <alignment horizontal="right" vertical="center"/>
    </xf>
    <xf numFmtId="9" fontId="16" fillId="0" borderId="0" xfId="1" applyFont="1" applyFill="1" applyBorder="1" applyAlignment="1">
      <alignment horizontal="right" vertical="center"/>
    </xf>
    <xf numFmtId="169" fontId="16" fillId="0" borderId="0" xfId="3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 wrapText="1"/>
    </xf>
    <xf numFmtId="169" fontId="0" fillId="0" borderId="0" xfId="2" applyNumberFormat="1" applyFont="1" applyFill="1" applyBorder="1"/>
    <xf numFmtId="169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18" fillId="0" borderId="0" xfId="3" applyFont="1" applyAlignment="1">
      <alignment horizontal="left"/>
    </xf>
    <xf numFmtId="0" fontId="18" fillId="0" borderId="5" xfId="3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0" fontId="0" fillId="4" borderId="0" xfId="0" applyFill="1" applyAlignment="1">
      <alignment wrapText="1"/>
    </xf>
  </cellXfs>
  <cellStyles count="4">
    <cellStyle name="Migliaia" xfId="2" builtinId="3"/>
    <cellStyle name="Normale" xfId="0" builtinId="0"/>
    <cellStyle name="Normale 4" xfId="3" xr:uid="{BC73F9EF-1130-4C52-A132-51AD728071FF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"/>
  <sheetViews>
    <sheetView tabSelected="1" workbookViewId="0">
      <selection activeCell="I9" sqref="I9"/>
    </sheetView>
  </sheetViews>
  <sheetFormatPr defaultRowHeight="14.4" x14ac:dyDescent="0.3"/>
  <cols>
    <col min="2" max="2" width="40" customWidth="1"/>
    <col min="3" max="8" width="12" customWidth="1"/>
  </cols>
  <sheetData>
    <row r="1" spans="2:9" s="1" customFormat="1" ht="31.2" x14ac:dyDescent="0.6">
      <c r="B1" s="9" t="s">
        <v>60</v>
      </c>
    </row>
    <row r="2" spans="2:9" s="1" customFormat="1" x14ac:dyDescent="0.3">
      <c r="B2" s="10"/>
    </row>
    <row r="3" spans="2:9" s="1" customFormat="1" ht="28.8" x14ac:dyDescent="0.3">
      <c r="B3" s="77" t="s">
        <v>0</v>
      </c>
      <c r="C3" s="77" t="s">
        <v>3</v>
      </c>
      <c r="D3" s="79"/>
      <c r="E3" s="77" t="s">
        <v>3</v>
      </c>
      <c r="F3" s="79"/>
      <c r="G3" s="77" t="s">
        <v>7</v>
      </c>
      <c r="H3" s="80"/>
      <c r="I3" s="1" t="s">
        <v>9</v>
      </c>
    </row>
    <row r="4" spans="2:9" s="1" customFormat="1" x14ac:dyDescent="0.3">
      <c r="B4" s="78"/>
      <c r="C4" s="2" t="s">
        <v>1</v>
      </c>
      <c r="D4" s="2" t="s">
        <v>2</v>
      </c>
      <c r="E4" s="84" t="s">
        <v>4</v>
      </c>
      <c r="F4" s="2" t="s">
        <v>5</v>
      </c>
      <c r="G4" s="2" t="s">
        <v>8</v>
      </c>
      <c r="H4" s="2" t="s">
        <v>6</v>
      </c>
    </row>
    <row r="5" spans="2:9" s="1" customFormat="1" x14ac:dyDescent="0.3">
      <c r="B5" s="3" t="s">
        <v>59</v>
      </c>
      <c r="C5" s="5">
        <v>235835</v>
      </c>
      <c r="D5" s="6">
        <v>162134</v>
      </c>
      <c r="E5" s="85">
        <v>810349</v>
      </c>
      <c r="F5" s="4">
        <v>1008236</v>
      </c>
      <c r="G5" s="11">
        <v>0.45456844338633479</v>
      </c>
      <c r="H5" s="12">
        <v>-0.19627051602997711</v>
      </c>
      <c r="I5" s="86">
        <v>40</v>
      </c>
    </row>
    <row r="6" spans="2:9" s="1" customFormat="1" x14ac:dyDescent="0.3">
      <c r="B6" s="3" t="s">
        <v>58</v>
      </c>
      <c r="C6" s="7">
        <v>4399351</v>
      </c>
      <c r="D6" s="7">
        <v>3097561</v>
      </c>
      <c r="E6" s="7">
        <v>19443183</v>
      </c>
      <c r="F6" s="4">
        <v>19606047</v>
      </c>
      <c r="G6" s="11">
        <v>0.42026291007666999</v>
      </c>
      <c r="H6" s="12">
        <v>-8.3068249300840696E-3</v>
      </c>
      <c r="I6" s="1">
        <v>60</v>
      </c>
    </row>
    <row r="8" spans="2:9" x14ac:dyDescent="0.3">
      <c r="B8" s="8" t="s">
        <v>10</v>
      </c>
    </row>
  </sheetData>
  <mergeCells count="4">
    <mergeCell ref="B3:B4"/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DAE8B-59C3-486D-953D-977317486A54}">
  <dimension ref="A1:S50"/>
  <sheetViews>
    <sheetView workbookViewId="0">
      <selection activeCell="F6" sqref="F6"/>
    </sheetView>
  </sheetViews>
  <sheetFormatPr defaultRowHeight="14.4" x14ac:dyDescent="0.3"/>
  <cols>
    <col min="15" max="15" width="10.109375" bestFit="1" customWidth="1"/>
    <col min="16" max="16" width="11.44140625" bestFit="1" customWidth="1"/>
    <col min="17" max="17" width="12.33203125" bestFit="1" customWidth="1"/>
    <col min="18" max="18" width="11.44140625" bestFit="1" customWidth="1"/>
  </cols>
  <sheetData>
    <row r="1" spans="1:19" x14ac:dyDescent="0.3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9" x14ac:dyDescent="0.3">
      <c r="A2" s="47" t="s">
        <v>12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</row>
    <row r="3" spans="1:19" ht="20.399999999999999" x14ac:dyDescent="0.3">
      <c r="A3" s="13" t="s">
        <v>13</v>
      </c>
      <c r="B3" s="13" t="s">
        <v>14</v>
      </c>
      <c r="C3" s="24">
        <v>2019</v>
      </c>
      <c r="D3" s="24">
        <v>2020</v>
      </c>
      <c r="E3" s="24">
        <v>2021</v>
      </c>
      <c r="F3" s="24" t="s">
        <v>15</v>
      </c>
      <c r="G3" s="33" t="s">
        <v>16</v>
      </c>
      <c r="H3" s="24" t="s">
        <v>17</v>
      </c>
      <c r="I3" s="49"/>
      <c r="J3" s="50"/>
      <c r="K3" s="50"/>
      <c r="L3" s="50"/>
      <c r="M3" s="50"/>
      <c r="N3" s="50"/>
      <c r="O3" s="51"/>
    </row>
    <row r="4" spans="1:19" x14ac:dyDescent="0.3">
      <c r="A4" s="14"/>
      <c r="B4" s="19" t="s">
        <v>18</v>
      </c>
      <c r="C4" s="25"/>
      <c r="D4" s="25"/>
      <c r="E4" s="25"/>
      <c r="F4" s="29"/>
      <c r="G4" s="25"/>
      <c r="H4" s="25"/>
      <c r="I4" s="25"/>
      <c r="J4" s="57"/>
      <c r="K4" s="58"/>
      <c r="L4" s="57"/>
      <c r="M4" s="57"/>
      <c r="N4" s="57"/>
      <c r="O4" s="57"/>
      <c r="P4" s="59"/>
      <c r="Q4" s="59"/>
      <c r="R4" s="59"/>
      <c r="S4" s="59"/>
    </row>
    <row r="5" spans="1:19" ht="30.6" x14ac:dyDescent="0.3">
      <c r="A5" s="14" t="s">
        <v>19</v>
      </c>
      <c r="B5" s="14" t="s">
        <v>20</v>
      </c>
      <c r="C5" s="26">
        <v>7330.7536680234407</v>
      </c>
      <c r="D5" s="26">
        <v>2843.6950300393169</v>
      </c>
      <c r="E5" s="26">
        <v>4048.5840686746988</v>
      </c>
      <c r="F5" s="30">
        <v>8279.6289987646505</v>
      </c>
      <c r="G5" s="34">
        <v>18.709425500344651</v>
      </c>
      <c r="H5" s="37">
        <v>104.50678208282783</v>
      </c>
      <c r="I5" s="26"/>
      <c r="J5" s="53"/>
      <c r="K5" s="60">
        <v>2021</v>
      </c>
      <c r="L5" s="60" t="s">
        <v>15</v>
      </c>
      <c r="M5" s="60" t="s">
        <v>17</v>
      </c>
      <c r="N5" s="61" t="s">
        <v>46</v>
      </c>
      <c r="O5" s="61" t="s">
        <v>47</v>
      </c>
      <c r="P5" s="61" t="s">
        <v>48</v>
      </c>
      <c r="Q5" s="61" t="s">
        <v>49</v>
      </c>
      <c r="R5" s="61" t="s">
        <v>50</v>
      </c>
      <c r="S5" s="62" t="s">
        <v>51</v>
      </c>
    </row>
    <row r="6" spans="1:19" x14ac:dyDescent="0.3">
      <c r="A6" s="52" t="s">
        <v>21</v>
      </c>
      <c r="B6" s="52" t="s">
        <v>22</v>
      </c>
      <c r="C6" s="53">
        <v>6254.8331542700535</v>
      </c>
      <c r="D6" s="53">
        <v>2294.620582256925</v>
      </c>
      <c r="E6" s="53">
        <v>3128.3585706598906</v>
      </c>
      <c r="F6" s="54">
        <v>6728.2714330972194</v>
      </c>
      <c r="G6" s="55">
        <v>15.203832580229335</v>
      </c>
      <c r="H6" s="56">
        <v>115.07353716418672</v>
      </c>
      <c r="I6" s="26"/>
      <c r="J6" s="53" t="s">
        <v>57</v>
      </c>
      <c r="K6" s="54">
        <v>120.65628522087518</v>
      </c>
      <c r="L6" s="63">
        <v>259.49974043544609</v>
      </c>
      <c r="M6" s="64">
        <v>1.1507353716418669</v>
      </c>
      <c r="N6" s="65">
        <f>(G$23/$F$23)*L6</f>
        <v>108.21139176158103</v>
      </c>
      <c r="O6" s="66">
        <f>(H$23/$F$23)*L6</f>
        <v>58.906441078846257</v>
      </c>
      <c r="P6" s="67">
        <f>(I$23/$F$23)*L6</f>
        <v>45.152954835767609</v>
      </c>
      <c r="Q6" s="68">
        <f>(J$23/$F$23)*L6</f>
        <v>34.51346547791433</v>
      </c>
      <c r="R6" s="69">
        <f>(K$23/$F$23)*L6</f>
        <v>12.455987540901411</v>
      </c>
      <c r="S6" s="69">
        <f>(R6+Q6+P6+O6)</f>
        <v>151.0288489334296</v>
      </c>
    </row>
    <row r="7" spans="1:19" x14ac:dyDescent="0.3">
      <c r="A7" s="14" t="s">
        <v>23</v>
      </c>
      <c r="B7" s="14" t="s">
        <v>24</v>
      </c>
      <c r="C7" s="26">
        <v>7700.3175569088171</v>
      </c>
      <c r="D7" s="26">
        <v>1930.4586532815929</v>
      </c>
      <c r="E7" s="26">
        <v>2120.9393902531119</v>
      </c>
      <c r="F7" s="30">
        <v>5988.1773252094581</v>
      </c>
      <c r="G7" s="34">
        <v>13.531446586021612</v>
      </c>
      <c r="H7" s="37">
        <v>182.33608903339911</v>
      </c>
      <c r="I7" s="26"/>
      <c r="J7" s="26"/>
      <c r="K7" s="30"/>
      <c r="L7" s="70"/>
      <c r="M7" s="71"/>
      <c r="N7" s="72"/>
      <c r="O7" s="73"/>
      <c r="P7" s="74"/>
      <c r="Q7" s="75"/>
      <c r="R7" s="76"/>
      <c r="S7" s="76"/>
    </row>
    <row r="8" spans="1:19" x14ac:dyDescent="0.3">
      <c r="A8" s="14" t="s">
        <v>23</v>
      </c>
      <c r="B8" s="14" t="s">
        <v>25</v>
      </c>
      <c r="C8" s="26">
        <v>4709.5596065955624</v>
      </c>
      <c r="D8" s="26">
        <v>1450.1305047817934</v>
      </c>
      <c r="E8" s="26">
        <v>1650.1335834611352</v>
      </c>
      <c r="F8" s="30">
        <v>3853.5091352680065</v>
      </c>
      <c r="G8" s="34">
        <v>8.7077503221402086</v>
      </c>
      <c r="H8" s="37">
        <v>133.5271019201559</v>
      </c>
      <c r="I8" s="26"/>
      <c r="J8" s="26"/>
      <c r="K8" s="30"/>
      <c r="L8" s="70"/>
      <c r="M8" s="71"/>
      <c r="N8" s="72"/>
      <c r="O8" s="73"/>
      <c r="P8" s="74"/>
      <c r="Q8" s="75"/>
      <c r="R8" s="76"/>
      <c r="S8" s="76"/>
    </row>
    <row r="9" spans="1:19" x14ac:dyDescent="0.3">
      <c r="A9" s="14" t="s">
        <v>21</v>
      </c>
      <c r="B9" s="14" t="s">
        <v>26</v>
      </c>
      <c r="C9" s="26">
        <v>2080.1266475780858</v>
      </c>
      <c r="D9" s="26">
        <v>1127.3347256859072</v>
      </c>
      <c r="E9" s="26">
        <v>1214.0781245348608</v>
      </c>
      <c r="F9" s="30">
        <v>2766.1364524494566</v>
      </c>
      <c r="G9" s="34">
        <v>6.2506211194502139</v>
      </c>
      <c r="H9" s="37">
        <v>127.83842296056709</v>
      </c>
      <c r="I9" s="26"/>
    </row>
    <row r="10" spans="1:19" x14ac:dyDescent="0.3">
      <c r="A10" s="14" t="s">
        <v>27</v>
      </c>
      <c r="B10" s="14" t="s">
        <v>28</v>
      </c>
      <c r="C10" s="26">
        <v>2398.319494679522</v>
      </c>
      <c r="D10" s="26">
        <v>742.12726626924268</v>
      </c>
      <c r="E10" s="26">
        <v>1080.7849171988687</v>
      </c>
      <c r="F10" s="30">
        <v>2547.6731536020466</v>
      </c>
      <c r="G10" s="34">
        <v>5.7569609790073279</v>
      </c>
      <c r="H10" s="37">
        <v>135.7243437672127</v>
      </c>
      <c r="I10" s="26"/>
      <c r="J10" s="26"/>
      <c r="K10" s="30"/>
      <c r="L10" s="70"/>
      <c r="M10" s="71"/>
      <c r="N10" s="72"/>
      <c r="O10" s="73"/>
      <c r="P10" s="74"/>
      <c r="Q10" s="75"/>
      <c r="R10" s="76"/>
      <c r="S10" s="76"/>
    </row>
    <row r="11" spans="1:19" x14ac:dyDescent="0.3">
      <c r="A11" s="14" t="s">
        <v>19</v>
      </c>
      <c r="B11" s="14" t="s">
        <v>29</v>
      </c>
      <c r="C11" s="26">
        <v>2412.6396680357548</v>
      </c>
      <c r="D11" s="26">
        <v>1289.3050870531113</v>
      </c>
      <c r="E11" s="26">
        <v>1338.1511905147504</v>
      </c>
      <c r="F11" s="30">
        <v>2340.8343588466118</v>
      </c>
      <c r="G11" s="34">
        <v>5.2895686572456553</v>
      </c>
      <c r="H11" s="37">
        <v>74.930484345805226</v>
      </c>
      <c r="I11" s="26"/>
      <c r="J11" s="26"/>
      <c r="K11" s="30"/>
      <c r="L11" s="70"/>
      <c r="M11" s="71"/>
      <c r="N11" s="72"/>
      <c r="O11" s="73"/>
      <c r="P11" s="74"/>
      <c r="Q11" s="75"/>
      <c r="R11" s="76"/>
      <c r="S11" s="76"/>
    </row>
    <row r="12" spans="1:19" x14ac:dyDescent="0.3">
      <c r="A12" s="14" t="s">
        <v>21</v>
      </c>
      <c r="B12" s="14" t="s">
        <v>30</v>
      </c>
      <c r="C12" s="26">
        <v>2212.3074519615152</v>
      </c>
      <c r="D12" s="26">
        <v>1275.7731600737311</v>
      </c>
      <c r="E12" s="26">
        <v>1331.6333573617026</v>
      </c>
      <c r="F12" s="30">
        <v>2108.5035310550479</v>
      </c>
      <c r="G12" s="34">
        <v>4.7645721489904886</v>
      </c>
      <c r="H12" s="37">
        <v>58.339645023050402</v>
      </c>
      <c r="I12" s="26"/>
      <c r="J12" s="26"/>
      <c r="K12" s="30"/>
      <c r="L12" s="70"/>
      <c r="M12" s="71"/>
      <c r="N12" s="72"/>
      <c r="O12" s="73"/>
      <c r="P12" s="74"/>
      <c r="Q12" s="75"/>
      <c r="R12" s="76"/>
      <c r="S12" s="76"/>
    </row>
    <row r="13" spans="1:19" x14ac:dyDescent="0.3">
      <c r="A13" s="14" t="s">
        <v>27</v>
      </c>
      <c r="B13" s="14" t="s">
        <v>31</v>
      </c>
      <c r="C13" s="26">
        <v>1924.6786825554789</v>
      </c>
      <c r="D13" s="26">
        <v>600.87065518708835</v>
      </c>
      <c r="E13" s="26">
        <v>628.51636771181916</v>
      </c>
      <c r="F13" s="30">
        <v>1786.0288118610788</v>
      </c>
      <c r="G13" s="34">
        <v>4.0358780570928534</v>
      </c>
      <c r="H13" s="37">
        <v>184.16583936601478</v>
      </c>
      <c r="I13" s="26"/>
      <c r="J13" s="26"/>
      <c r="K13" s="30"/>
      <c r="L13" s="30"/>
      <c r="M13" s="30"/>
      <c r="N13" s="30"/>
      <c r="O13" s="30"/>
      <c r="P13" s="30"/>
      <c r="Q13" s="30"/>
      <c r="R13" s="30"/>
      <c r="S13" s="30"/>
    </row>
    <row r="14" spans="1:19" x14ac:dyDescent="0.3">
      <c r="A14" s="14" t="s">
        <v>21</v>
      </c>
      <c r="B14" s="14" t="s">
        <v>32</v>
      </c>
      <c r="C14" s="26">
        <v>1513.6896783926222</v>
      </c>
      <c r="D14" s="26">
        <v>788.53507570434306</v>
      </c>
      <c r="E14" s="26">
        <v>927.32171614967115</v>
      </c>
      <c r="F14" s="30">
        <v>1596.2384650295849</v>
      </c>
      <c r="G14" s="34">
        <v>3.6070100057274832</v>
      </c>
      <c r="H14" s="37">
        <v>72.134269825721347</v>
      </c>
      <c r="I14" s="26"/>
      <c r="J14" s="26"/>
      <c r="K14" s="30"/>
      <c r="L14" s="37"/>
      <c r="M14" s="37"/>
      <c r="N14" s="37"/>
      <c r="O14" s="25"/>
    </row>
    <row r="15" spans="1:19" x14ac:dyDescent="0.3">
      <c r="A15" s="14" t="s">
        <v>19</v>
      </c>
      <c r="B15" s="14" t="s">
        <v>33</v>
      </c>
      <c r="C15" s="26">
        <v>1898.5529390368924</v>
      </c>
      <c r="D15" s="26">
        <v>943.01036258405065</v>
      </c>
      <c r="E15" s="26">
        <v>898.21238627334515</v>
      </c>
      <c r="F15" s="30">
        <v>1447.2802640879738</v>
      </c>
      <c r="G15" s="34">
        <v>3.2704100972535337</v>
      </c>
      <c r="H15" s="37">
        <v>61.128958607740188</v>
      </c>
      <c r="I15" s="26"/>
      <c r="J15" s="26"/>
      <c r="K15" s="30"/>
      <c r="L15" s="37"/>
      <c r="M15" s="37"/>
      <c r="N15" s="37"/>
      <c r="O15" s="25"/>
    </row>
    <row r="16" spans="1:19" x14ac:dyDescent="0.3">
      <c r="A16" s="14" t="s">
        <v>27</v>
      </c>
      <c r="B16" s="14" t="s">
        <v>34</v>
      </c>
      <c r="C16" s="26">
        <v>635.09727357043857</v>
      </c>
      <c r="D16" s="26">
        <v>413.8188151439565</v>
      </c>
      <c r="E16" s="26">
        <v>859.49422005719703</v>
      </c>
      <c r="F16" s="30">
        <v>1347.2394096331134</v>
      </c>
      <c r="G16" s="34">
        <v>3.0443484085361652</v>
      </c>
      <c r="H16" s="37">
        <v>56.747931305862444</v>
      </c>
      <c r="I16" s="26"/>
      <c r="J16" s="26"/>
      <c r="K16" s="30"/>
      <c r="L16" s="37"/>
      <c r="M16" s="37"/>
      <c r="N16" s="37"/>
      <c r="O16" s="25"/>
    </row>
    <row r="17" spans="1:15" x14ac:dyDescent="0.3">
      <c r="A17" s="14" t="s">
        <v>27</v>
      </c>
      <c r="B17" s="14" t="s">
        <v>35</v>
      </c>
      <c r="C17" s="26">
        <v>1107.7609461109398</v>
      </c>
      <c r="D17" s="26">
        <v>590.32185439798707</v>
      </c>
      <c r="E17" s="26">
        <v>812.76277931921413</v>
      </c>
      <c r="F17" s="30">
        <v>1234.9814325164195</v>
      </c>
      <c r="G17" s="34">
        <v>2.7906797646878059</v>
      </c>
      <c r="H17" s="37">
        <v>51.948571457819945</v>
      </c>
      <c r="I17" s="26"/>
      <c r="J17" s="26"/>
      <c r="K17" s="30"/>
      <c r="L17" s="37"/>
      <c r="M17" s="37"/>
      <c r="N17" s="37"/>
      <c r="O17" s="25"/>
    </row>
    <row r="18" spans="1:15" x14ac:dyDescent="0.3">
      <c r="A18" s="16"/>
      <c r="B18" s="20" t="s">
        <v>44</v>
      </c>
      <c r="C18" s="27">
        <v>44302.247694341779</v>
      </c>
      <c r="D18" s="27">
        <v>17331.997461394807</v>
      </c>
      <c r="E18" s="27">
        <v>21266.066599238318</v>
      </c>
      <c r="F18" s="27">
        <v>44253.785337300331</v>
      </c>
      <c r="G18" s="35">
        <v>100</v>
      </c>
      <c r="H18" s="38">
        <v>108.0957714055375</v>
      </c>
      <c r="I18" s="26"/>
      <c r="J18" s="30"/>
      <c r="K18" s="30"/>
      <c r="L18" s="45"/>
      <c r="M18" s="45"/>
      <c r="N18" s="45"/>
      <c r="O18" s="29"/>
    </row>
    <row r="19" spans="1:15" ht="30.6" x14ac:dyDescent="0.3">
      <c r="A19" s="17"/>
      <c r="B19" s="17"/>
      <c r="C19" s="28"/>
      <c r="D19" s="28"/>
      <c r="E19" s="28"/>
      <c r="F19" s="31" t="s">
        <v>45</v>
      </c>
      <c r="G19" s="31" t="s">
        <v>46</v>
      </c>
      <c r="H19" s="31" t="s">
        <v>47</v>
      </c>
      <c r="I19" s="31" t="s">
        <v>48</v>
      </c>
      <c r="J19" s="31" t="s">
        <v>49</v>
      </c>
      <c r="K19" s="31" t="s">
        <v>50</v>
      </c>
      <c r="L19" s="41" t="s">
        <v>51</v>
      </c>
      <c r="M19" s="40"/>
      <c r="N19" s="40"/>
      <c r="O19" s="44"/>
    </row>
    <row r="20" spans="1:15" x14ac:dyDescent="0.3">
      <c r="A20" s="15"/>
      <c r="B20" s="21" t="s">
        <v>52</v>
      </c>
      <c r="C20" s="15"/>
      <c r="D20" s="15"/>
      <c r="E20" s="15"/>
      <c r="F20" s="30"/>
      <c r="G20" s="30"/>
      <c r="H20" s="30"/>
      <c r="I20" s="30"/>
      <c r="J20" s="30"/>
      <c r="K20" s="39"/>
      <c r="L20" s="42"/>
      <c r="M20" s="45"/>
      <c r="N20" s="45"/>
      <c r="O20" s="29"/>
    </row>
    <row r="21" spans="1:15" x14ac:dyDescent="0.3">
      <c r="A21" s="18"/>
      <c r="B21" s="22" t="s">
        <v>18</v>
      </c>
      <c r="C21" s="15"/>
      <c r="D21" s="15"/>
      <c r="E21" s="15"/>
      <c r="F21" s="30"/>
      <c r="G21" s="26"/>
      <c r="H21" s="26"/>
      <c r="I21" s="26"/>
      <c r="J21" s="26"/>
      <c r="K21" s="26"/>
      <c r="L21" s="43"/>
      <c r="M21" s="45"/>
      <c r="N21" s="45"/>
      <c r="O21" s="29"/>
    </row>
    <row r="22" spans="1:15" x14ac:dyDescent="0.3">
      <c r="A22" s="18" t="s">
        <v>19</v>
      </c>
      <c r="B22" s="18" t="s">
        <v>20</v>
      </c>
      <c r="C22" s="15"/>
      <c r="D22" s="15"/>
      <c r="E22" s="15"/>
      <c r="F22" s="30">
        <v>8279.6289987646505</v>
      </c>
      <c r="G22" s="26">
        <v>3270.4534545120368</v>
      </c>
      <c r="H22" s="26">
        <v>1722.1628317430473</v>
      </c>
      <c r="I22" s="26">
        <v>1937.4331857109282</v>
      </c>
      <c r="J22" s="26">
        <v>935.59807686040551</v>
      </c>
      <c r="K22" s="26">
        <v>405.70182093946789</v>
      </c>
      <c r="L22" s="43">
        <v>5009.1755442526137</v>
      </c>
      <c r="M22" s="45"/>
      <c r="N22" s="45"/>
      <c r="O22" s="29"/>
    </row>
    <row r="23" spans="1:15" x14ac:dyDescent="0.3">
      <c r="A23" s="18" t="s">
        <v>21</v>
      </c>
      <c r="B23" s="18" t="s">
        <v>22</v>
      </c>
      <c r="C23" s="15"/>
      <c r="D23" s="15"/>
      <c r="E23" s="15"/>
      <c r="F23" s="30">
        <v>6728.2714330972194</v>
      </c>
      <c r="G23" s="26">
        <v>2805.6891876015407</v>
      </c>
      <c r="H23" s="26">
        <v>1527.3176153130687</v>
      </c>
      <c r="I23" s="26">
        <v>1170.719229358916</v>
      </c>
      <c r="J23" s="26">
        <v>894.86010060193018</v>
      </c>
      <c r="K23" s="26">
        <v>322.95702878866649</v>
      </c>
      <c r="L23" s="43">
        <v>3922.5822454956783</v>
      </c>
      <c r="M23" s="45"/>
      <c r="N23" s="45"/>
      <c r="O23" s="29"/>
    </row>
    <row r="24" spans="1:15" x14ac:dyDescent="0.3">
      <c r="A24" s="18" t="s">
        <v>23</v>
      </c>
      <c r="B24" s="18" t="s">
        <v>24</v>
      </c>
      <c r="C24" s="15"/>
      <c r="D24" s="15"/>
      <c r="E24" s="15"/>
      <c r="F24" s="30">
        <v>5988.1773252094581</v>
      </c>
      <c r="G24" s="26">
        <v>2700.6679736694659</v>
      </c>
      <c r="H24" s="26">
        <v>1341.3517208469184</v>
      </c>
      <c r="I24" s="26">
        <v>880.26206680579025</v>
      </c>
      <c r="J24" s="26">
        <v>592.82955519573636</v>
      </c>
      <c r="K24" s="26">
        <v>479.05418601675666</v>
      </c>
      <c r="L24" s="43">
        <v>3287.5093515399926</v>
      </c>
      <c r="M24" s="45"/>
      <c r="N24" s="45"/>
      <c r="O24" s="29"/>
    </row>
    <row r="25" spans="1:15" x14ac:dyDescent="0.3">
      <c r="A25" s="18" t="s">
        <v>23</v>
      </c>
      <c r="B25" s="18" t="s">
        <v>25</v>
      </c>
      <c r="C25" s="15"/>
      <c r="D25" s="15"/>
      <c r="E25" s="15"/>
      <c r="F25" s="30">
        <v>3853.5091352680065</v>
      </c>
      <c r="G25" s="26">
        <v>1737.9326200058711</v>
      </c>
      <c r="H25" s="26">
        <v>863.18604630003335</v>
      </c>
      <c r="I25" s="26">
        <v>566.46584288439692</v>
      </c>
      <c r="J25" s="26">
        <v>381.49740439153271</v>
      </c>
      <c r="K25" s="26">
        <v>308.2807308214405</v>
      </c>
      <c r="L25" s="43">
        <v>2115.5765152621357</v>
      </c>
      <c r="M25" s="45"/>
      <c r="N25" s="45"/>
      <c r="O25" s="29"/>
    </row>
    <row r="26" spans="1:15" x14ac:dyDescent="0.3">
      <c r="A26" s="18" t="s">
        <v>21</v>
      </c>
      <c r="B26" s="18" t="s">
        <v>26</v>
      </c>
      <c r="C26" s="15"/>
      <c r="D26" s="15"/>
      <c r="E26" s="15"/>
      <c r="F26" s="30">
        <v>2766.1364524494566</v>
      </c>
      <c r="G26" s="26">
        <v>1153.4789006714234</v>
      </c>
      <c r="H26" s="26">
        <v>627.9129747060266</v>
      </c>
      <c r="I26" s="26">
        <v>481.30774272620539</v>
      </c>
      <c r="J26" s="26">
        <v>367.89614817577768</v>
      </c>
      <c r="K26" s="26">
        <v>132.7745497175739</v>
      </c>
      <c r="L26" s="43">
        <v>1612.6575517780332</v>
      </c>
      <c r="M26" s="45"/>
      <c r="N26" s="45"/>
      <c r="O26" s="29"/>
    </row>
    <row r="27" spans="1:15" x14ac:dyDescent="0.3">
      <c r="A27" s="18" t="s">
        <v>27</v>
      </c>
      <c r="B27" s="18" t="s">
        <v>28</v>
      </c>
      <c r="C27" s="15"/>
      <c r="D27" s="15"/>
      <c r="E27" s="15"/>
      <c r="F27" s="30">
        <v>2547.6731536020466</v>
      </c>
      <c r="G27" s="26">
        <v>1284.0272694154314</v>
      </c>
      <c r="H27" s="26">
        <v>514.62997702761345</v>
      </c>
      <c r="I27" s="26">
        <v>295.5300858178374</v>
      </c>
      <c r="J27" s="26">
        <v>252.21964220660263</v>
      </c>
      <c r="K27" s="26">
        <v>203.81385228816373</v>
      </c>
      <c r="L27" s="43">
        <v>1263.6458841866151</v>
      </c>
      <c r="M27" s="45"/>
      <c r="N27" s="45"/>
      <c r="O27" s="29"/>
    </row>
    <row r="28" spans="1:15" x14ac:dyDescent="0.3">
      <c r="A28" s="18" t="s">
        <v>19</v>
      </c>
      <c r="B28" s="18" t="s">
        <v>29</v>
      </c>
      <c r="C28" s="15"/>
      <c r="D28" s="15"/>
      <c r="E28" s="15"/>
      <c r="F28" s="30">
        <v>2340.8343588466118</v>
      </c>
      <c r="G28" s="26">
        <v>924.62957174441169</v>
      </c>
      <c r="H28" s="26">
        <v>486.89354664009528</v>
      </c>
      <c r="I28" s="26">
        <v>547.75523997010714</v>
      </c>
      <c r="J28" s="26">
        <v>264.51428254966714</v>
      </c>
      <c r="K28" s="26">
        <v>114.70088358348399</v>
      </c>
      <c r="L28" s="43">
        <v>1416.2047871022003</v>
      </c>
      <c r="M28" s="45"/>
      <c r="N28" s="45"/>
      <c r="O28" s="29"/>
    </row>
    <row r="29" spans="1:15" x14ac:dyDescent="0.3">
      <c r="A29" s="18" t="s">
        <v>21</v>
      </c>
      <c r="B29" s="18" t="s">
        <v>30</v>
      </c>
      <c r="C29" s="15"/>
      <c r="D29" s="15"/>
      <c r="E29" s="15"/>
      <c r="F29" s="30">
        <v>2108.5035310550479</v>
      </c>
      <c r="G29" s="26">
        <v>879.24597244995505</v>
      </c>
      <c r="H29" s="26">
        <v>478.63030154949587</v>
      </c>
      <c r="I29" s="26">
        <v>366.87961440357833</v>
      </c>
      <c r="J29" s="26">
        <v>280.43096963032139</v>
      </c>
      <c r="K29" s="26">
        <v>101.20816949064231</v>
      </c>
      <c r="L29" s="43">
        <v>1229.257558605093</v>
      </c>
      <c r="M29" s="45"/>
      <c r="N29" s="45"/>
      <c r="O29" s="29"/>
    </row>
    <row r="30" spans="1:15" x14ac:dyDescent="0.3">
      <c r="A30" s="18" t="s">
        <v>27</v>
      </c>
      <c r="B30" s="18" t="s">
        <v>31</v>
      </c>
      <c r="C30" s="15"/>
      <c r="D30" s="15"/>
      <c r="E30" s="15"/>
      <c r="F30" s="30">
        <v>1786.0288118610788</v>
      </c>
      <c r="G30" s="26">
        <v>900.15852117798363</v>
      </c>
      <c r="H30" s="26">
        <v>360.77781999593788</v>
      </c>
      <c r="I30" s="26">
        <v>207.17934217588515</v>
      </c>
      <c r="J30" s="26">
        <v>176.81685237424682</v>
      </c>
      <c r="K30" s="26">
        <v>142.88230494888631</v>
      </c>
      <c r="L30" s="43">
        <v>885.87029068309505</v>
      </c>
      <c r="M30" s="45"/>
      <c r="N30" s="45"/>
      <c r="O30" s="29"/>
    </row>
    <row r="31" spans="1:15" x14ac:dyDescent="0.3">
      <c r="A31" s="18" t="s">
        <v>21</v>
      </c>
      <c r="B31" s="18" t="s">
        <v>32</v>
      </c>
      <c r="C31" s="15"/>
      <c r="D31" s="15"/>
      <c r="E31" s="15"/>
      <c r="F31" s="30">
        <v>1596.2384650295849</v>
      </c>
      <c r="G31" s="26">
        <v>665.63143991733693</v>
      </c>
      <c r="H31" s="26">
        <v>362.34613156171577</v>
      </c>
      <c r="I31" s="26">
        <v>277.74549291514774</v>
      </c>
      <c r="J31" s="26">
        <v>212.2997158489348</v>
      </c>
      <c r="K31" s="26">
        <v>76.619446321420071</v>
      </c>
      <c r="L31" s="43">
        <v>930.60702511224792</v>
      </c>
      <c r="M31" s="45"/>
      <c r="N31" s="45"/>
      <c r="O31" s="29"/>
    </row>
    <row r="32" spans="1:15" x14ac:dyDescent="0.3">
      <c r="A32" s="18" t="s">
        <v>19</v>
      </c>
      <c r="B32" s="18" t="s">
        <v>33</v>
      </c>
      <c r="C32" s="15"/>
      <c r="D32" s="15"/>
      <c r="E32" s="15"/>
      <c r="F32" s="30">
        <v>1447.2802640879738</v>
      </c>
      <c r="G32" s="26">
        <v>571.67570431474962</v>
      </c>
      <c r="H32" s="26">
        <v>301.03429493029859</v>
      </c>
      <c r="I32" s="26">
        <v>338.66358179658585</v>
      </c>
      <c r="J32" s="26">
        <v>163.54266984194106</v>
      </c>
      <c r="K32" s="26">
        <v>70.916732940310723</v>
      </c>
      <c r="L32" s="43">
        <v>875.6045597732242</v>
      </c>
      <c r="M32" s="45"/>
      <c r="N32" s="45"/>
      <c r="O32" s="29"/>
    </row>
    <row r="33" spans="1:15" x14ac:dyDescent="0.3">
      <c r="A33" s="18" t="s">
        <v>27</v>
      </c>
      <c r="B33" s="18" t="s">
        <v>34</v>
      </c>
      <c r="C33" s="15"/>
      <c r="D33" s="15"/>
      <c r="E33" s="15"/>
      <c r="F33" s="30">
        <v>1347.2394096331134</v>
      </c>
      <c r="G33" s="26">
        <v>679.00866245508905</v>
      </c>
      <c r="H33" s="26">
        <v>272.14236074588894</v>
      </c>
      <c r="I33" s="26">
        <v>156.27977151744116</v>
      </c>
      <c r="J33" s="26">
        <v>133.37670155367823</v>
      </c>
      <c r="K33" s="26">
        <v>107.77915277064908</v>
      </c>
      <c r="L33" s="43">
        <v>668.23074717802433</v>
      </c>
      <c r="M33" s="45"/>
      <c r="N33" s="45"/>
      <c r="O33" s="29"/>
    </row>
    <row r="34" spans="1:15" x14ac:dyDescent="0.3">
      <c r="A34" s="18" t="s">
        <v>27</v>
      </c>
      <c r="B34" s="18" t="s">
        <v>35</v>
      </c>
      <c r="C34" s="15"/>
      <c r="D34" s="15"/>
      <c r="E34" s="15"/>
      <c r="F34" s="30">
        <v>1234.9814325164195</v>
      </c>
      <c r="G34" s="26">
        <v>622.43064198827551</v>
      </c>
      <c r="H34" s="26">
        <v>249.46624936831674</v>
      </c>
      <c r="I34" s="26">
        <v>143.25784617190465</v>
      </c>
      <c r="J34" s="26">
        <v>122.26316181912554</v>
      </c>
      <c r="K34" s="26">
        <v>98.79851460131357</v>
      </c>
      <c r="L34" s="43">
        <v>612.55079052814415</v>
      </c>
      <c r="M34" s="45"/>
      <c r="N34" s="45"/>
      <c r="O34" s="29"/>
    </row>
    <row r="35" spans="1:15" x14ac:dyDescent="0.3">
      <c r="A35" s="18"/>
      <c r="B35" s="22" t="s">
        <v>36</v>
      </c>
      <c r="C35" s="15"/>
      <c r="D35" s="15"/>
      <c r="E35" s="15"/>
      <c r="F35" s="30"/>
      <c r="G35" s="26"/>
      <c r="H35" s="26"/>
      <c r="I35" s="26"/>
      <c r="J35" s="26"/>
      <c r="K35" s="26"/>
      <c r="L35" s="43"/>
      <c r="M35" s="45"/>
      <c r="N35" s="45"/>
      <c r="O35" s="29"/>
    </row>
    <row r="36" spans="1:15" x14ac:dyDescent="0.3">
      <c r="A36" s="18" t="s">
        <v>23</v>
      </c>
      <c r="B36" s="18" t="s">
        <v>37</v>
      </c>
      <c r="C36" s="15"/>
      <c r="D36" s="15"/>
      <c r="E36" s="15"/>
      <c r="F36" s="30">
        <v>382.60315064719504</v>
      </c>
      <c r="G36" s="26">
        <v>172.55402094188494</v>
      </c>
      <c r="H36" s="26">
        <v>85.703105744971694</v>
      </c>
      <c r="I36" s="26">
        <v>56.242663145137669</v>
      </c>
      <c r="J36" s="26">
        <v>37.877711914072307</v>
      </c>
      <c r="K36" s="26">
        <v>30.608252051775604</v>
      </c>
      <c r="L36" s="43">
        <v>210.04912970531007</v>
      </c>
      <c r="M36" s="45"/>
      <c r="N36" s="45"/>
      <c r="O36" s="29"/>
    </row>
    <row r="37" spans="1:15" x14ac:dyDescent="0.3">
      <c r="A37" s="18" t="s">
        <v>23</v>
      </c>
      <c r="B37" s="18" t="s">
        <v>38</v>
      </c>
      <c r="C37" s="15"/>
      <c r="D37" s="15"/>
      <c r="E37" s="15"/>
      <c r="F37" s="30">
        <v>232.3573392970182</v>
      </c>
      <c r="G37" s="26">
        <v>104.79316002295522</v>
      </c>
      <c r="H37" s="26">
        <v>52.048044002532066</v>
      </c>
      <c r="I37" s="26">
        <v>34.156528876661675</v>
      </c>
      <c r="J37" s="26">
        <v>23.003376590404802</v>
      </c>
      <c r="K37" s="26">
        <v>18.588587143761455</v>
      </c>
      <c r="L37" s="43">
        <v>127.56417927406299</v>
      </c>
      <c r="M37" s="45"/>
      <c r="N37" s="45"/>
      <c r="O37" s="29"/>
    </row>
    <row r="38" spans="1:15" x14ac:dyDescent="0.3">
      <c r="A38" s="18" t="s">
        <v>19</v>
      </c>
      <c r="B38" s="18" t="s">
        <v>39</v>
      </c>
      <c r="C38" s="15"/>
      <c r="D38" s="15"/>
      <c r="E38" s="15"/>
      <c r="F38" s="30">
        <v>228.62327821210349</v>
      </c>
      <c r="G38" s="26">
        <v>90.306194893780884</v>
      </c>
      <c r="H38" s="26">
        <v>47.553641868117531</v>
      </c>
      <c r="I38" s="26">
        <v>53.497847101632217</v>
      </c>
      <c r="J38" s="26">
        <v>25.834430437967693</v>
      </c>
      <c r="K38" s="26">
        <v>11.202540632393072</v>
      </c>
      <c r="L38" s="43">
        <v>138.3170833183226</v>
      </c>
      <c r="M38" s="45"/>
      <c r="N38" s="45"/>
      <c r="O38" s="29"/>
    </row>
    <row r="39" spans="1:15" x14ac:dyDescent="0.3">
      <c r="A39" s="18" t="s">
        <v>27</v>
      </c>
      <c r="B39" s="18" t="s">
        <v>40</v>
      </c>
      <c r="C39" s="15"/>
      <c r="D39" s="15"/>
      <c r="E39" s="15"/>
      <c r="F39" s="30">
        <v>182.63682873367497</v>
      </c>
      <c r="G39" s="26">
        <v>92.048961681772184</v>
      </c>
      <c r="H39" s="26">
        <v>36.892639404202349</v>
      </c>
      <c r="I39" s="26">
        <v>21.185872133106294</v>
      </c>
      <c r="J39" s="26">
        <v>18.081046044633823</v>
      </c>
      <c r="K39" s="26">
        <v>14.610946298693998</v>
      </c>
      <c r="L39" s="43">
        <v>90.587867051902791</v>
      </c>
      <c r="M39" s="45"/>
      <c r="N39" s="45"/>
      <c r="O39" s="29"/>
    </row>
    <row r="40" spans="1:15" x14ac:dyDescent="0.3">
      <c r="A40" s="18" t="s">
        <v>27</v>
      </c>
      <c r="B40" s="18" t="s">
        <v>41</v>
      </c>
      <c r="C40" s="15"/>
      <c r="D40" s="15"/>
      <c r="E40" s="15"/>
      <c r="F40" s="30">
        <v>180.06500106879361</v>
      </c>
      <c r="G40" s="26">
        <v>90.752760538671978</v>
      </c>
      <c r="H40" s="26">
        <v>36.37313021589631</v>
      </c>
      <c r="I40" s="26">
        <v>20.887540123980056</v>
      </c>
      <c r="J40" s="26">
        <v>17.826435105810567</v>
      </c>
      <c r="K40" s="26">
        <v>14.405200085503488</v>
      </c>
      <c r="L40" s="43">
        <v>89.312240530121642</v>
      </c>
      <c r="M40" s="45"/>
      <c r="N40" s="45"/>
      <c r="O40" s="29"/>
    </row>
    <row r="41" spans="1:15" x14ac:dyDescent="0.3">
      <c r="A41" s="18" t="s">
        <v>27</v>
      </c>
      <c r="B41" s="18" t="s">
        <v>42</v>
      </c>
      <c r="C41" s="15"/>
      <c r="D41" s="15"/>
      <c r="E41" s="15"/>
      <c r="F41" s="30">
        <v>52.884710024216758</v>
      </c>
      <c r="G41" s="26">
        <v>26.653893852205247</v>
      </c>
      <c r="H41" s="26">
        <v>10.682711424891783</v>
      </c>
      <c r="I41" s="26">
        <v>6.1346263628091435</v>
      </c>
      <c r="J41" s="26">
        <v>5.2355862923974597</v>
      </c>
      <c r="K41" s="26">
        <v>4.2307768019373411</v>
      </c>
      <c r="L41" s="43">
        <v>26.230816172011515</v>
      </c>
      <c r="M41" s="45"/>
      <c r="N41" s="45"/>
      <c r="O41" s="29"/>
    </row>
    <row r="42" spans="1:15" x14ac:dyDescent="0.3">
      <c r="A42" s="18" t="s">
        <v>27</v>
      </c>
      <c r="B42" s="18" t="s">
        <v>43</v>
      </c>
      <c r="C42" s="15"/>
      <c r="D42" s="15"/>
      <c r="E42" s="15"/>
      <c r="F42" s="30">
        <v>47.728086118184933</v>
      </c>
      <c r="G42" s="26">
        <v>24.054955403565206</v>
      </c>
      <c r="H42" s="26">
        <v>9.6410733958733559</v>
      </c>
      <c r="I42" s="26">
        <v>5.5364579897094517</v>
      </c>
      <c r="J42" s="26">
        <v>4.7250805257003083</v>
      </c>
      <c r="K42" s="26">
        <v>3.8182468894547945</v>
      </c>
      <c r="L42" s="43">
        <v>23.673130714619727</v>
      </c>
      <c r="M42" s="45"/>
      <c r="N42" s="45"/>
      <c r="O42" s="29"/>
    </row>
    <row r="43" spans="1:15" x14ac:dyDescent="0.3">
      <c r="A43" s="18"/>
      <c r="B43" s="18" t="s">
        <v>53</v>
      </c>
      <c r="C43" s="15"/>
      <c r="D43" s="15"/>
      <c r="E43" s="15"/>
      <c r="F43" s="30"/>
      <c r="G43" s="26"/>
      <c r="H43" s="26"/>
      <c r="I43" s="26"/>
      <c r="J43" s="26"/>
      <c r="K43" s="26"/>
      <c r="L43" s="26"/>
      <c r="M43" s="45"/>
      <c r="N43" s="45"/>
      <c r="O43" s="29"/>
    </row>
    <row r="44" spans="1:15" x14ac:dyDescent="0.3">
      <c r="A44" s="18"/>
      <c r="B44" s="23" t="s">
        <v>19</v>
      </c>
      <c r="C44" s="15"/>
      <c r="D44" s="15"/>
      <c r="E44" s="15"/>
      <c r="F44" s="32">
        <v>100</v>
      </c>
      <c r="G44" s="36">
        <v>39.5</v>
      </c>
      <c r="H44" s="36">
        <v>20.8</v>
      </c>
      <c r="I44" s="36">
        <v>23.4</v>
      </c>
      <c r="J44" s="36">
        <v>11.3</v>
      </c>
      <c r="K44" s="36">
        <v>4.9000000000000004</v>
      </c>
      <c r="L44" s="36">
        <v>60.5</v>
      </c>
      <c r="M44" s="45"/>
      <c r="N44" s="45"/>
      <c r="O44" s="29"/>
    </row>
    <row r="45" spans="1:15" x14ac:dyDescent="0.3">
      <c r="A45" s="18"/>
      <c r="B45" s="23" t="s">
        <v>21</v>
      </c>
      <c r="C45" s="15"/>
      <c r="D45" s="15"/>
      <c r="E45" s="15"/>
      <c r="F45" s="32">
        <v>100</v>
      </c>
      <c r="G45" s="36">
        <v>41.7</v>
      </c>
      <c r="H45" s="36">
        <v>22.7</v>
      </c>
      <c r="I45" s="36">
        <v>17.399999999999999</v>
      </c>
      <c r="J45" s="36">
        <v>13.3</v>
      </c>
      <c r="K45" s="36">
        <v>4.8</v>
      </c>
      <c r="L45" s="36">
        <v>58.3</v>
      </c>
      <c r="M45" s="45"/>
      <c r="N45" s="45"/>
      <c r="O45" s="29"/>
    </row>
    <row r="46" spans="1:15" x14ac:dyDescent="0.3">
      <c r="A46" s="18"/>
      <c r="B46" s="23" t="s">
        <v>23</v>
      </c>
      <c r="C46" s="15"/>
      <c r="D46" s="15"/>
      <c r="E46" s="15"/>
      <c r="F46" s="32">
        <v>100</v>
      </c>
      <c r="G46" s="36">
        <v>45.1</v>
      </c>
      <c r="H46" s="36">
        <v>22.4</v>
      </c>
      <c r="I46" s="36">
        <v>14.7</v>
      </c>
      <c r="J46" s="36">
        <v>9.9</v>
      </c>
      <c r="K46" s="36">
        <v>8</v>
      </c>
      <c r="L46" s="36">
        <v>54.9</v>
      </c>
      <c r="M46" s="45"/>
      <c r="N46" s="45"/>
      <c r="O46" s="29"/>
    </row>
    <row r="47" spans="1:15" x14ac:dyDescent="0.3">
      <c r="A47" s="18"/>
      <c r="B47" s="23" t="s">
        <v>27</v>
      </c>
      <c r="C47" s="15"/>
      <c r="D47" s="15"/>
      <c r="E47" s="15"/>
      <c r="F47" s="32">
        <v>100</v>
      </c>
      <c r="G47" s="36">
        <v>50.4</v>
      </c>
      <c r="H47" s="36">
        <v>20.2</v>
      </c>
      <c r="I47" s="36">
        <v>11.6</v>
      </c>
      <c r="J47" s="36">
        <v>9.9</v>
      </c>
      <c r="K47" s="36">
        <v>8</v>
      </c>
      <c r="L47" s="36">
        <v>49.6</v>
      </c>
      <c r="M47" s="45"/>
      <c r="N47" s="45"/>
      <c r="O47" s="29"/>
    </row>
    <row r="48" spans="1:15" x14ac:dyDescent="0.3">
      <c r="A48" s="81" t="s">
        <v>54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x14ac:dyDescent="0.3">
      <c r="A49" s="82" t="s">
        <v>55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3">
      <c r="A50" s="83" t="s">
        <v>56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</sheetData>
  <mergeCells count="3">
    <mergeCell ref="A48:O48"/>
    <mergeCell ref="A49:O49"/>
    <mergeCell ref="A50:O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ok ExportedTable</vt:lpstr>
      <vt:lpstr>ok 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Edi Barbazza</cp:lastModifiedBy>
  <dcterms:created xsi:type="dcterms:W3CDTF">2023-08-01T15:16:29Z</dcterms:created>
  <dcterms:modified xsi:type="dcterms:W3CDTF">2023-08-03T13:27:57Z</dcterms:modified>
</cp:coreProperties>
</file>