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b\Desktop\ESTATE\ACCONCITURA ED ESTETICA\"/>
    </mc:Choice>
  </mc:AlternateContent>
  <xr:revisionPtr revIDLastSave="0" documentId="13_ncr:1_{B236F04A-91D9-437A-AAB0-CEED1DBF5C76}" xr6:coauthVersionLast="47" xr6:coauthVersionMax="47" xr10:uidLastSave="{00000000-0000-0000-0000-000000000000}"/>
  <bookViews>
    <workbookView xWindow="-108" yWindow="-108" windowWidth="23256" windowHeight="12576" activeTab="2" xr2:uid="{C9EF5CF2-5D3B-420A-B80E-848126E3B813}"/>
  </bookViews>
  <sheets>
    <sheet name="OK GENERALE RIASSUNTO" sheetId="20" r:id="rId1"/>
    <sheet name="OK TREVISO ORD ALFAB PER PROV" sheetId="2" r:id="rId2"/>
    <sheet name="OK TREVISO ord cresc per incid" sheetId="16" r:id="rId3"/>
  </sheets>
  <definedNames>
    <definedName name="_xlnm._FilterDatabase" localSheetId="1" hidden="1">'OK TREVISO ORD ALFAB PER PROV'!$B$5:$D$98</definedName>
    <definedName name="_xlnm._FilterDatabase" localSheetId="2" hidden="1">'OK TREVISO ord cresc per incid'!$A$3:$B$98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9" i="2" l="1"/>
  <c r="G99" i="2"/>
  <c r="H99" i="2"/>
  <c r="I99" i="2"/>
  <c r="J99" i="2"/>
  <c r="K99" i="2"/>
  <c r="L99" i="2"/>
  <c r="D99" i="2"/>
  <c r="O100" i="2"/>
  <c r="Q100" i="2"/>
  <c r="N100" i="2"/>
  <c r="E103" i="16"/>
  <c r="E100" i="16"/>
  <c r="F100" i="16"/>
  <c r="G100" i="16"/>
  <c r="I100" i="16"/>
  <c r="J100" i="16"/>
  <c r="K100" i="16"/>
  <c r="C100" i="16"/>
  <c r="M100" i="16" s="1"/>
  <c r="G103" i="16"/>
  <c r="F103" i="16"/>
  <c r="N5" i="2"/>
  <c r="O5" i="2"/>
  <c r="Q5" i="2"/>
  <c r="N6" i="2"/>
  <c r="O6" i="2"/>
  <c r="Q6" i="2"/>
  <c r="N7" i="2"/>
  <c r="O7" i="2"/>
  <c r="Q7" i="2"/>
  <c r="N8" i="2"/>
  <c r="O8" i="2"/>
  <c r="Q8" i="2"/>
  <c r="N9" i="2"/>
  <c r="O9" i="2"/>
  <c r="Q9" i="2"/>
  <c r="N10" i="2"/>
  <c r="O10" i="2"/>
  <c r="Q10" i="2"/>
  <c r="N11" i="2"/>
  <c r="O11" i="2"/>
  <c r="Q11" i="2"/>
  <c r="N12" i="2"/>
  <c r="O12" i="2"/>
  <c r="Q12" i="2"/>
  <c r="N13" i="2"/>
  <c r="O13" i="2"/>
  <c r="Q13" i="2"/>
  <c r="N14" i="2"/>
  <c r="O14" i="2"/>
  <c r="Q14" i="2"/>
  <c r="N15" i="2"/>
  <c r="O15" i="2"/>
  <c r="Q15" i="2"/>
  <c r="N16" i="2"/>
  <c r="O16" i="2"/>
  <c r="Q16" i="2"/>
  <c r="N17" i="2"/>
  <c r="O17" i="2"/>
  <c r="Q17" i="2"/>
  <c r="N18" i="2"/>
  <c r="O18" i="2"/>
  <c r="Q18" i="2"/>
  <c r="N19" i="2"/>
  <c r="O19" i="2"/>
  <c r="Q19" i="2"/>
  <c r="N20" i="2"/>
  <c r="O20" i="2"/>
  <c r="Q20" i="2"/>
  <c r="N21" i="2"/>
  <c r="O21" i="2"/>
  <c r="Q21" i="2"/>
  <c r="N22" i="2"/>
  <c r="O22" i="2"/>
  <c r="Q22" i="2"/>
  <c r="N23" i="2"/>
  <c r="O23" i="2"/>
  <c r="Q23" i="2"/>
  <c r="N24" i="2"/>
  <c r="O24" i="2"/>
  <c r="Q24" i="2"/>
  <c r="N25" i="2"/>
  <c r="O25" i="2"/>
  <c r="Q25" i="2"/>
  <c r="N26" i="2"/>
  <c r="O26" i="2"/>
  <c r="Q26" i="2"/>
  <c r="N27" i="2"/>
  <c r="O27" i="2"/>
  <c r="Q27" i="2"/>
  <c r="N28" i="2"/>
  <c r="O28" i="2"/>
  <c r="Q28" i="2"/>
  <c r="N29" i="2"/>
  <c r="O29" i="2"/>
  <c r="Q29" i="2"/>
  <c r="N30" i="2"/>
  <c r="O30" i="2"/>
  <c r="Q30" i="2"/>
  <c r="N31" i="2"/>
  <c r="O31" i="2"/>
  <c r="Q31" i="2"/>
  <c r="N32" i="2"/>
  <c r="O32" i="2"/>
  <c r="Q32" i="2"/>
  <c r="N33" i="2"/>
  <c r="O33" i="2"/>
  <c r="Q33" i="2"/>
  <c r="N34" i="2"/>
  <c r="O34" i="2"/>
  <c r="Q34" i="2"/>
  <c r="N35" i="2"/>
  <c r="O35" i="2"/>
  <c r="Q35" i="2"/>
  <c r="N36" i="2"/>
  <c r="O36" i="2"/>
  <c r="Q36" i="2"/>
  <c r="N37" i="2"/>
  <c r="O37" i="2"/>
  <c r="Q37" i="2"/>
  <c r="N38" i="2"/>
  <c r="O38" i="2"/>
  <c r="Q38" i="2"/>
  <c r="N39" i="2"/>
  <c r="O39" i="2"/>
  <c r="Q39" i="2"/>
  <c r="N40" i="2"/>
  <c r="O40" i="2"/>
  <c r="Q40" i="2"/>
  <c r="N41" i="2"/>
  <c r="O41" i="2"/>
  <c r="Q41" i="2"/>
  <c r="N42" i="2"/>
  <c r="O42" i="2"/>
  <c r="Q42" i="2"/>
  <c r="N43" i="2"/>
  <c r="O43" i="2"/>
  <c r="Q43" i="2"/>
  <c r="N44" i="2"/>
  <c r="O44" i="2"/>
  <c r="Q44" i="2"/>
  <c r="N45" i="2"/>
  <c r="O45" i="2"/>
  <c r="Q45" i="2"/>
  <c r="N46" i="2"/>
  <c r="O46" i="2"/>
  <c r="Q46" i="2"/>
  <c r="N47" i="2"/>
  <c r="O47" i="2"/>
  <c r="Q47" i="2"/>
  <c r="N48" i="2"/>
  <c r="O48" i="2"/>
  <c r="Q48" i="2"/>
  <c r="N49" i="2"/>
  <c r="O49" i="2"/>
  <c r="Q49" i="2"/>
  <c r="N50" i="2"/>
  <c r="O50" i="2"/>
  <c r="Q50" i="2"/>
  <c r="N51" i="2"/>
  <c r="O51" i="2"/>
  <c r="Q51" i="2"/>
  <c r="N52" i="2"/>
  <c r="O52" i="2"/>
  <c r="Q52" i="2"/>
  <c r="N53" i="2"/>
  <c r="O53" i="2"/>
  <c r="Q53" i="2"/>
  <c r="N54" i="2"/>
  <c r="O54" i="2"/>
  <c r="Q54" i="2"/>
  <c r="N55" i="2"/>
  <c r="O55" i="2"/>
  <c r="Q55" i="2"/>
  <c r="N56" i="2"/>
  <c r="O56" i="2"/>
  <c r="Q56" i="2"/>
  <c r="N57" i="2"/>
  <c r="O57" i="2"/>
  <c r="Q57" i="2"/>
  <c r="N58" i="2"/>
  <c r="O58" i="2"/>
  <c r="Q58" i="2"/>
  <c r="N59" i="2"/>
  <c r="O59" i="2"/>
  <c r="Q59" i="2"/>
  <c r="N60" i="2"/>
  <c r="O60" i="2"/>
  <c r="Q60" i="2"/>
  <c r="N61" i="2"/>
  <c r="O61" i="2"/>
  <c r="Q61" i="2"/>
  <c r="N62" i="2"/>
  <c r="O62" i="2"/>
  <c r="Q62" i="2"/>
  <c r="N63" i="2"/>
  <c r="O63" i="2"/>
  <c r="Q63" i="2"/>
  <c r="N64" i="2"/>
  <c r="O64" i="2"/>
  <c r="Q64" i="2"/>
  <c r="N65" i="2"/>
  <c r="O65" i="2"/>
  <c r="Q65" i="2"/>
  <c r="N66" i="2"/>
  <c r="O66" i="2"/>
  <c r="Q66" i="2"/>
  <c r="N67" i="2"/>
  <c r="O67" i="2"/>
  <c r="Q67" i="2"/>
  <c r="N68" i="2"/>
  <c r="O68" i="2"/>
  <c r="Q68" i="2"/>
  <c r="N69" i="2"/>
  <c r="O69" i="2"/>
  <c r="Q69" i="2"/>
  <c r="N70" i="2"/>
  <c r="O70" i="2"/>
  <c r="Q70" i="2"/>
  <c r="N71" i="2"/>
  <c r="O71" i="2"/>
  <c r="Q71" i="2"/>
  <c r="N72" i="2"/>
  <c r="O72" i="2"/>
  <c r="Q72" i="2"/>
  <c r="N73" i="2"/>
  <c r="O73" i="2"/>
  <c r="Q73" i="2"/>
  <c r="N74" i="2"/>
  <c r="O74" i="2"/>
  <c r="Q74" i="2"/>
  <c r="N75" i="2"/>
  <c r="O75" i="2"/>
  <c r="Q75" i="2"/>
  <c r="N76" i="2"/>
  <c r="O76" i="2"/>
  <c r="Q76" i="2"/>
  <c r="N77" i="2"/>
  <c r="O77" i="2"/>
  <c r="Q77" i="2"/>
  <c r="N78" i="2"/>
  <c r="O78" i="2"/>
  <c r="Q78" i="2"/>
  <c r="N79" i="2"/>
  <c r="O79" i="2"/>
  <c r="Q79" i="2"/>
  <c r="N80" i="2"/>
  <c r="O80" i="2"/>
  <c r="Q80" i="2"/>
  <c r="N81" i="2"/>
  <c r="O81" i="2"/>
  <c r="Q81" i="2"/>
  <c r="N82" i="2"/>
  <c r="O82" i="2"/>
  <c r="Q82" i="2"/>
  <c r="N83" i="2"/>
  <c r="O83" i="2"/>
  <c r="Q83" i="2"/>
  <c r="N84" i="2"/>
  <c r="O84" i="2"/>
  <c r="Q84" i="2"/>
  <c r="N85" i="2"/>
  <c r="O85" i="2"/>
  <c r="Q85" i="2"/>
  <c r="N86" i="2"/>
  <c r="O86" i="2"/>
  <c r="Q86" i="2"/>
  <c r="N87" i="2"/>
  <c r="O87" i="2"/>
  <c r="Q87" i="2"/>
  <c r="N88" i="2"/>
  <c r="O88" i="2"/>
  <c r="Q88" i="2"/>
  <c r="N89" i="2"/>
  <c r="O89" i="2"/>
  <c r="Q89" i="2"/>
  <c r="N90" i="2"/>
  <c r="O90" i="2"/>
  <c r="Q90" i="2"/>
  <c r="N91" i="2"/>
  <c r="O91" i="2"/>
  <c r="Q91" i="2"/>
  <c r="N92" i="2"/>
  <c r="O92" i="2"/>
  <c r="Q92" i="2"/>
  <c r="N93" i="2"/>
  <c r="O93" i="2"/>
  <c r="Q93" i="2"/>
  <c r="N94" i="2"/>
  <c r="O94" i="2"/>
  <c r="Q94" i="2"/>
  <c r="N95" i="2"/>
  <c r="O95" i="2"/>
  <c r="Q95" i="2"/>
  <c r="N96" i="2"/>
  <c r="O96" i="2"/>
  <c r="Q96" i="2"/>
  <c r="N97" i="2"/>
  <c r="O97" i="2"/>
  <c r="Q97" i="2"/>
  <c r="N98" i="2"/>
  <c r="O98" i="2"/>
  <c r="Q98" i="2"/>
  <c r="P100" i="16" l="1"/>
  <c r="N100" i="16"/>
</calcChain>
</file>

<file path=xl/sharedStrings.xml><?xml version="1.0" encoding="utf-8"?>
<sst xmlns="http://schemas.openxmlformats.org/spreadsheetml/2006/main" count="439" uniqueCount="135">
  <si>
    <t>ACCONCIATORI</t>
  </si>
  <si>
    <t>ESTETICA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</si>
  <si>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</si>
  <si>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</si>
  <si>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</si>
  <si>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</si>
  <si>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</si>
  <si>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</si>
  <si>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</si>
  <si>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</si>
  <si>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</si>
  <si>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</si>
  <si>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</si>
  <si>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</si>
  <si>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</si>
  <si>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</si>
  <si>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</si>
  <si>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</si>
  <si>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</si>
  <si>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</si>
  <si>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CODOGNE'</t>
  </si>
  <si>
    <t>COLLE UMBERTO</t>
  </si>
  <si>
    <t>CONEGLIANO</t>
  </si>
  <si>
    <t>CORDIGNANO</t>
  </si>
  <si>
    <t>CORNUDA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</si>
  <si>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</si>
  <si>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</si>
  <si>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</si>
  <si>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</si>
  <si>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</si>
  <si>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</si>
  <si>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</si>
  <si>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</si>
  <si>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</si>
  <si>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</si>
  <si>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</si>
  <si>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</si>
  <si>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MANSUE'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</si>
  <si>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</si>
  <si>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</si>
  <si>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</si>
  <si>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</si>
  <si>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</si>
  <si>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</si>
  <si>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</si>
  <si>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</si>
  <si>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</si>
  <si>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</si>
  <si>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</si>
  <si>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</si>
  <si>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</si>
  <si>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</si>
  <si>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</si>
  <si>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</si>
  <si>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PAESE</t>
  </si>
  <si>
    <t>PEDEROBBA</t>
  </si>
  <si>
    <t>PIEVE DI SOLIGO</t>
  </si>
  <si>
    <t>PONTE DI PIAVE</t>
  </si>
  <si>
    <t>PONZANO VENETO</t>
  </si>
  <si>
    <t>PORTOBUFFOLE'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</si>
  <si>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</si>
  <si>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</si>
  <si>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</si>
  <si>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</si>
  <si>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</si>
  <si>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</si>
  <si>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</si>
  <si>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</si>
  <si>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</si>
  <si>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</si>
  <si>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</si>
  <si>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</si>
  <si>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</si>
  <si>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</si>
  <si>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</si>
  <si>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</si>
  <si>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</si>
  <si>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</si>
  <si>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</si>
  <si>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</si>
  <si>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</si>
  <si>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</si>
  <si>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</si>
  <si>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</si>
  <si>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</si>
  <si>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</si>
  <si>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</si>
  <si>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</si>
  <si>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</si>
  <si>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</si>
  <si>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</si>
  <si>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</si>
  <si>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</si>
  <si>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</si>
  <si>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</si>
  <si>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PIEVE DEL GRAPPA</t>
  </si>
  <si>
    <t>TOTALE VENETO</t>
  </si>
  <si>
    <t>DENOMINAZIONE COMUNE</t>
  </si>
  <si>
    <t>TOTALE ACCONCIATURA  ESTETICA</t>
  </si>
  <si>
    <t>PROVINCIA</t>
  </si>
  <si>
    <t>TV</t>
  </si>
  <si>
    <t>POPOLAZIONE AL 31.12.2022</t>
  </si>
  <si>
    <t>IMPRESE ARTIGIANE AL 31.12.2022</t>
  </si>
  <si>
    <t>ADDETTI IN IMPRESE ARTIGIANE AL 31.12.2022</t>
  </si>
  <si>
    <t>ABITANTI PER IMPRESE ACCONCIATURA ESTETICA</t>
  </si>
  <si>
    <t>ABITANTI PER ADDETTI IMPRESE ACCONCIATURA ESTETICA</t>
  </si>
  <si>
    <t xml:space="preserve">Numero comuni con nessuna impresa </t>
  </si>
  <si>
    <t>INCIDENZA SOCIALE OPERTORI ACCONCIATURA ESTETICA OGNI 1000 ABITANTI</t>
  </si>
  <si>
    <t>Numero comuni con indicenza sociale sopra media regionale</t>
  </si>
  <si>
    <t>Numero comuni con indicenza sociale &gt;1 ma sotto media regionale</t>
  </si>
  <si>
    <t>Elaborazione Ufficio Studi Confartigianato Imprese Veneto su dati Istat e Unioncamere - InfoCamere</t>
  </si>
  <si>
    <t>Imprese artigiane e addetti al 31.12.2022- Popolazione al 31.12.2022. Dati per comune. Valori assoluti e incidenza sociale</t>
  </si>
  <si>
    <t>Numero comuni con zero  o meno di un operatore ogni 1.000 abitanti</t>
  </si>
  <si>
    <t>Numero comuni con indicenza sociale = media regionale</t>
  </si>
  <si>
    <t>Numero comuni con indicenza sociale &gt;1 ma sotto media provinciale</t>
  </si>
  <si>
    <t>Numero comuni con indicenza sociale = media provinciale</t>
  </si>
  <si>
    <t>Numero comuni con indicenza sociale sopra media provinciale</t>
  </si>
  <si>
    <t>I SALONI DI BELLEZZA COME IMPRESE DI PROSSIMITA': la funzione sociale dei saloni di bellezza in Veneto</t>
  </si>
  <si>
    <t>I SALONI DI BELLEZZA COME IMPRESE DI PROSSIMITA': la funzione sociale dei saloni di bellezza in provincia di Treviso</t>
  </si>
  <si>
    <t>TOTALE PROVINCIA TREVISO</t>
  </si>
  <si>
    <t>Treviso</t>
  </si>
  <si>
    <t>VENETO</t>
  </si>
  <si>
    <t>Provincia</t>
  </si>
  <si>
    <t>Numero comuni</t>
  </si>
  <si>
    <t>Popolazione</t>
  </si>
  <si>
    <t>Imprese artigiane acconciatura estetica</t>
  </si>
  <si>
    <t>Addetti imprese artigiane acconciatura estetica</t>
  </si>
  <si>
    <t>Abitanti per impresa</t>
  </si>
  <si>
    <t>Abitanti per operatore</t>
  </si>
  <si>
    <t>Incidenza sociale operatori acconciatura estetica ogni 1.000 abitanti</t>
  </si>
  <si>
    <t>I SALONI DI BELLEZZA COME IMPRESE DI PROSSIMITA': la funzione sociale dei saloni di bellezza in Veneto - DATI RIASSUNTIVI</t>
  </si>
  <si>
    <t>Imprese artigiane e addetti al 31.12.2022 - Popolazione al 31.12.2022. Dati per comune. Valori assoluti e incidenza sociale</t>
  </si>
  <si>
    <t>Peso artigianato su totale settore acconciatura estetica</t>
  </si>
  <si>
    <r>
      <rPr>
        <b/>
        <sz val="11"/>
        <color rgb="FF0070C0"/>
        <rFont val="Century Gothic"/>
        <family val="2"/>
      </rPr>
      <t xml:space="preserve">12.089 saloni di bellezza </t>
    </r>
    <r>
      <rPr>
        <sz val="11"/>
        <color rgb="FF0070C0"/>
        <rFont val="Century Gothic"/>
        <family val="2"/>
      </rPr>
      <t xml:space="preserve">dove sono impiegati </t>
    </r>
    <r>
      <rPr>
        <b/>
        <sz val="11"/>
        <color rgb="FF0070C0"/>
        <rFont val="Century Gothic"/>
        <family val="2"/>
      </rPr>
      <t xml:space="preserve">23.718 addetti </t>
    </r>
    <r>
      <rPr>
        <sz val="11"/>
        <color rgb="FF0070C0"/>
        <rFont val="Century Gothic"/>
        <family val="2"/>
      </rPr>
      <t>per un bacino potenziale utenza pari a oltre</t>
    </r>
    <r>
      <rPr>
        <b/>
        <sz val="11"/>
        <color rgb="FF0070C0"/>
        <rFont val="Century Gothic"/>
        <family val="2"/>
      </rPr>
      <t xml:space="preserve"> 4 milioni e 800 abitanti</t>
    </r>
    <r>
      <rPr>
        <sz val="11"/>
        <color rgb="FF0070C0"/>
        <rFont val="Century Gothic"/>
        <family val="2"/>
      </rPr>
      <t>. 
Mediamente quindi un operatore del benessere ha un</t>
    </r>
    <r>
      <rPr>
        <b/>
        <sz val="11"/>
        <color rgb="FF0070C0"/>
        <rFont val="Century Gothic"/>
        <family val="2"/>
      </rPr>
      <t xml:space="preserve"> bacino di utenza ci circa 204 persone</t>
    </r>
    <r>
      <rPr>
        <sz val="11"/>
        <color rgb="FF0070C0"/>
        <rFont val="Century Gothic"/>
        <family val="2"/>
      </rPr>
      <t xml:space="preserve">.
Si contanto a livello regionale </t>
    </r>
    <r>
      <rPr>
        <b/>
        <sz val="11"/>
        <color rgb="FF0070C0"/>
        <rFont val="Century Gothic"/>
        <family val="2"/>
      </rPr>
      <t>circa 5 operatori di bellezza ogni 1.000 abitanti</t>
    </r>
    <r>
      <rPr>
        <sz val="11"/>
        <color rgb="FF0070C0"/>
        <rFont val="Century Gothic"/>
        <family val="2"/>
      </rPr>
      <t xml:space="preserve">. La provincia con l'indicenza sociale più elevata è Vicenza (5,4), seguita a breve distanza da Rovigo (5,2). I valori più bassi rigardano invece le provincie di Belluno (3,7) e Padova (4,7).
In </t>
    </r>
    <r>
      <rPr>
        <b/>
        <sz val="11"/>
        <color rgb="FF0070C0"/>
        <rFont val="Century Gothic"/>
        <family val="2"/>
      </rPr>
      <t xml:space="preserve">25 comuni </t>
    </r>
    <r>
      <rPr>
        <sz val="11"/>
        <color rgb="FF0070C0"/>
        <rFont val="Century Gothic"/>
        <family val="2"/>
      </rPr>
      <t xml:space="preserve">della Regione non vi è </t>
    </r>
    <r>
      <rPr>
        <b/>
        <sz val="11"/>
        <color rgb="FF0070C0"/>
        <rFont val="Century Gothic"/>
        <family val="2"/>
      </rPr>
      <t>nemmeno un salone</t>
    </r>
    <r>
      <rPr>
        <sz val="11"/>
        <color rgb="FF0070C0"/>
        <rFont val="Century Gothic"/>
        <family val="2"/>
      </rPr>
      <t xml:space="preserve"> (estetica o acconciatura).
10 comuni hanno </t>
    </r>
    <r>
      <rPr>
        <b/>
        <sz val="11"/>
        <color rgb="FF0070C0"/>
        <rFont val="Century Gothic"/>
        <family val="2"/>
      </rPr>
      <t>meno di un operatore ogni 1.000 abitanti</t>
    </r>
    <r>
      <rPr>
        <sz val="11"/>
        <color rgb="FF0070C0"/>
        <rFont val="Century Gothic"/>
        <family val="2"/>
      </rPr>
      <t xml:space="preserve">.
Sono </t>
    </r>
    <r>
      <rPr>
        <b/>
        <sz val="11"/>
        <color rgb="FF0070C0"/>
        <rFont val="Century Gothic"/>
        <family val="2"/>
      </rPr>
      <t xml:space="preserve">332 </t>
    </r>
    <r>
      <rPr>
        <sz val="11"/>
        <color rgb="FF0070C0"/>
        <rFont val="Century Gothic"/>
        <family val="2"/>
      </rPr>
      <t>i</t>
    </r>
    <r>
      <rPr>
        <b/>
        <sz val="11"/>
        <color rgb="FF0070C0"/>
        <rFont val="Century Gothic"/>
        <family val="2"/>
      </rPr>
      <t xml:space="preserve"> comuni con almeno un operatore ma con incidenza sociale sotto la media regionale</t>
    </r>
    <r>
      <rPr>
        <sz val="11"/>
        <color rgb="FF0070C0"/>
        <rFont val="Century Gothic"/>
        <family val="2"/>
      </rPr>
      <t xml:space="preserve">; mentre sono </t>
    </r>
    <r>
      <rPr>
        <b/>
        <sz val="11"/>
        <color rgb="FF0070C0"/>
        <rFont val="Century Gothic"/>
        <family val="2"/>
      </rPr>
      <t>191</t>
    </r>
    <r>
      <rPr>
        <sz val="11"/>
        <color rgb="FF0070C0"/>
        <rFont val="Century Gothic"/>
        <family val="2"/>
      </rPr>
      <t xml:space="preserve"> quelli con un </t>
    </r>
    <r>
      <rPr>
        <b/>
        <sz val="11"/>
        <color rgb="FF0070C0"/>
        <rFont val="Century Gothic"/>
        <family val="2"/>
      </rPr>
      <t>valore superioe al 4,9 regionale</t>
    </r>
    <r>
      <rPr>
        <sz val="11"/>
        <color rgb="FF0070C0"/>
        <rFont val="Century Gothic"/>
        <family val="2"/>
      </rPr>
      <t>.</t>
    </r>
  </si>
  <si>
    <t>TOTALE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</si>
</sst>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0070C0"/>
      <name val="Century Gothic"/>
      <family val="2"/>
    </font>
    <font>
      <sz val="11"/>
      <color theme="1"/>
      <name val="Century Gothic"/>
      <family val="2"/>
    </font>
    <font>
      <sz val="10"/>
      <color rgb="FFFF0000"/>
      <name val="Century Gothic"/>
      <family val="2"/>
    </font>
    <font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1"/>
      <color theme="1"/>
      <name val="Century Gothic"/>
      <family val="2"/>
    </font>
    <font>
      <sz val="11"/>
      <color rgb="FF0070C0"/>
      <name val="Century Gothic"/>
      <family val="2"/>
    </font>
    <font>
      <b/>
      <sz val="11"/>
      <color rgb="FF0070C0"/>
      <name val="Century Gothic"/>
      <family val="2"/>
    </font>
    <font>
      <b/>
      <sz val="11"/>
      <color rgb="FFFF0000"/>
      <name val="Century Gothic"/>
      <family val="2"/>
    </font>
    <font>
      <b/>
      <i/>
      <sz val="10"/>
      <color rgb="FFFF0000"/>
      <name val="Century Gothic"/>
      <family val="2"/>
    </font>
    <font>
      <b/>
      <i/>
      <sz val="10"/>
      <color rgb="FF00B0F0"/>
      <name val="Century Gothic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7"/>
      </left>
      <right/>
      <top style="thick">
        <color theme="7"/>
      </top>
      <bottom style="thick">
        <color theme="7"/>
      </bottom>
      <diagonal/>
    </border>
    <border>
      <left/>
      <right/>
      <top style="thick">
        <color theme="7"/>
      </top>
      <bottom style="thick">
        <color theme="7"/>
      </bottom>
      <diagonal/>
    </border>
    <border>
      <left/>
      <right style="thick">
        <color theme="7"/>
      </right>
      <top style="thick">
        <color theme="7"/>
      </top>
      <bottom style="thick">
        <color theme="7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59">
    <xf numFmtId="0" fontId="0" fillId="0" borderId="0" xfId="0"/>
    <xf numFmtId="164" fontId="4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4" fillId="3" borderId="0" xfId="0" applyFont="1" applyFill="1"/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164" fontId="1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3" fontId="5" fillId="3" borderId="0" xfId="0" applyNumberFormat="1" applyFont="1" applyFill="1" applyAlignment="1">
      <alignment vertical="center"/>
    </xf>
    <xf numFmtId="3" fontId="5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3" fontId="7" fillId="3" borderId="0" xfId="0" applyNumberFormat="1" applyFont="1" applyFill="1" applyAlignment="1">
      <alignment vertical="center"/>
    </xf>
    <xf numFmtId="164" fontId="7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6" fillId="3" borderId="0" xfId="0" applyFont="1" applyFill="1"/>
    <xf numFmtId="1" fontId="12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165" fontId="13" fillId="3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2" fillId="3" borderId="0" xfId="0" applyFont="1" applyFill="1" applyAlignment="1">
      <alignment horizontal="left" vertical="center"/>
    </xf>
    <xf numFmtId="166" fontId="2" fillId="3" borderId="0" xfId="1" applyNumberFormat="1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</cellXfs>
  <cellStyles count="2">
    <cellStyle name="Migliaia" xfId="1" builtinId="3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B34F-B608-4F23-B401-A59032DF5C66}">
  <sheetPr>
    <tabColor theme="5" tint="0.39997558519241921"/>
    <pageSetUpPr fitToPage="1"/>
  </sheetPr>
  <dimension ref="A4:M15"/>
  <sheetViews>
    <sheetView workbookViewId="0">
      <selection activeCell="D1" sqref="D1"/>
    </sheetView>
  </sheetViews>
  <sheetFormatPr defaultColWidth="9.109375" defaultRowHeight="13.8" x14ac:dyDescent="0.3"/>
  <cols>
    <col min="1" max="1" width="10.88671875" style="5" bestFit="1" customWidth="1"/>
    <col min="2" max="2" width="14.44140625" style="5" customWidth="1"/>
    <col min="3" max="3" width="16.88671875" style="5" customWidth="1"/>
    <col min="4" max="5" width="25.88671875" style="5" customWidth="1"/>
    <col min="6" max="6" width="26.88671875" style="5" customWidth="1"/>
    <col min="7" max="7" width="17.44140625" style="5" customWidth="1"/>
    <col min="8" max="8" width="17.33203125" style="5" customWidth="1"/>
    <col min="9" max="9" width="33" style="5" customWidth="1"/>
    <col min="10" max="16384" width="9.109375" style="5"/>
  </cols>
  <sheetData>
    <row r="4" spans="1:13" x14ac:dyDescent="0.3">
      <c r="A4" s="39" t="s">
        <v>130</v>
      </c>
      <c r="B4" s="39"/>
      <c r="C4" s="39"/>
      <c r="D4" s="39"/>
      <c r="E4" s="39"/>
      <c r="F4" s="39"/>
      <c r="G4" s="39"/>
      <c r="H4" s="39"/>
      <c r="I4" s="39"/>
    </row>
    <row r="5" spans="1:13" x14ac:dyDescent="0.3">
      <c r="A5" s="40" t="s">
        <v>131</v>
      </c>
      <c r="B5" s="40"/>
      <c r="C5" s="40"/>
      <c r="D5" s="40"/>
      <c r="E5" s="40"/>
      <c r="F5" s="40"/>
      <c r="G5" s="40"/>
      <c r="H5" s="40"/>
      <c r="I5" s="40"/>
    </row>
    <row r="6" spans="1:13" ht="44.25" customHeight="1" x14ac:dyDescent="0.3">
      <c r="A6" s="31" t="s">
        <v>122</v>
      </c>
      <c r="B6" s="32" t="s">
        <v>123</v>
      </c>
      <c r="C6" s="32" t="s">
        <v>124</v>
      </c>
      <c r="D6" s="32" t="s">
        <v>125</v>
      </c>
      <c r="E6" s="33" t="s">
        <v>132</v>
      </c>
      <c r="F6" s="32" t="s">
        <v>126</v>
      </c>
      <c r="G6" s="32" t="s">
        <v>127</v>
      </c>
      <c r="H6" s="32" t="s">
        <v>128</v>
      </c>
      <c r="I6" s="32" t="s">
        <v>129</v>
      </c>
      <c r="J6" s="30"/>
      <c r="K6" s="30"/>
    </row>
    <row r="7" spans="1:13" x14ac:dyDescent="0.3">
      <c r="A7" s="10" t="s">
        <v>120</v>
      </c>
      <c r="B7" s="18">
        <v>94</v>
      </c>
      <c r="C7" s="18">
        <v>876115</v>
      </c>
      <c r="D7" s="18">
        <v>2165</v>
      </c>
      <c r="E7" s="34">
        <v>86.878009630818624</v>
      </c>
      <c r="F7" s="18">
        <v>4376</v>
      </c>
      <c r="G7" s="10">
        <v>404.7</v>
      </c>
      <c r="H7" s="10">
        <v>200.2</v>
      </c>
      <c r="I7" s="20">
        <v>5</v>
      </c>
      <c r="M7" s="1"/>
    </row>
    <row r="8" spans="1:13" x14ac:dyDescent="0.3">
      <c r="A8" s="10" t="s">
        <v>121</v>
      </c>
      <c r="B8" s="10">
        <v>564</v>
      </c>
      <c r="C8" s="10">
        <v>4844244</v>
      </c>
      <c r="D8" s="10">
        <v>12089</v>
      </c>
      <c r="E8" s="34">
        <v>86.5</v>
      </c>
      <c r="F8" s="10">
        <v>23718</v>
      </c>
      <c r="G8" s="10">
        <v>400.7</v>
      </c>
      <c r="H8" s="10">
        <v>204.2</v>
      </c>
      <c r="I8" s="10">
        <v>4.9000000000000004</v>
      </c>
      <c r="M8" s="1"/>
    </row>
    <row r="9" spans="1:13" x14ac:dyDescent="0.3">
      <c r="A9" s="38" t="s">
        <v>110</v>
      </c>
      <c r="B9" s="38"/>
      <c r="C9" s="38"/>
      <c r="D9" s="38"/>
      <c r="E9" s="38"/>
      <c r="F9" s="38"/>
      <c r="G9" s="38"/>
      <c r="H9" s="38"/>
      <c r="I9" s="38"/>
    </row>
    <row r="13" spans="1:13" ht="14.4" thickBot="1" x14ac:dyDescent="0.35"/>
    <row r="14" spans="1:13" ht="166.5" customHeight="1" thickTop="1" thickBot="1" x14ac:dyDescent="0.35">
      <c r="A14" s="41" t="s">
        <v>133</v>
      </c>
      <c r="B14" s="42"/>
      <c r="C14" s="42"/>
      <c r="D14" s="42"/>
      <c r="E14" s="42"/>
      <c r="F14" s="42"/>
      <c r="G14" s="42"/>
      <c r="H14" s="42"/>
      <c r="I14" s="43"/>
    </row>
    <row r="15" spans="1:13" ht="14.4" thickTop="1" x14ac:dyDescent="0.3"/>
  </sheetData>
  <mergeCells count="4">
    <mergeCell ref="A9:I9"/>
    <mergeCell ref="A4:I4"/>
    <mergeCell ref="A5:I5"/>
    <mergeCell ref="A14:I1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2897B-D4CB-431A-9CD9-A3EB07E246F9}">
  <sheetPr>
    <tabColor theme="9" tint="0.59999389629810485"/>
  </sheetPr>
  <dimension ref="A1:S108"/>
  <sheetViews>
    <sheetView topLeftCell="A85" workbookViewId="0">
      <selection activeCell="C99" sqref="C99:N99"/>
    </sheetView>
  </sheetViews>
  <sheetFormatPr defaultColWidth="9.109375" defaultRowHeight="13.8" x14ac:dyDescent="0.25"/>
  <cols>
    <col min="1" max="1" width="9.109375" style="2"/>
    <col min="2" max="2" width="11.44140625" style="2" customWidth="1"/>
    <col min="3" max="3" width="32.5546875" style="2" bestFit="1" customWidth="1"/>
    <col min="4" max="4" width="22.44140625" style="2" customWidth="1"/>
    <col min="5" max="5" width="3.44140625" style="2" customWidth="1"/>
    <col min="6" max="6" width="16.21875" style="2" bestFit="1" customWidth="1"/>
    <col min="7" max="7" width="10.44140625" style="2" bestFit="1" customWidth="1"/>
    <col min="8" max="8" width="18.109375" style="2" customWidth="1"/>
    <col min="9" max="9" width="4" style="2" customWidth="1"/>
    <col min="10" max="10" width="16.21875" style="2" bestFit="1" customWidth="1"/>
    <col min="11" max="11" width="11.109375" style="2" customWidth="1"/>
    <col min="12" max="12" width="18.5546875" style="2" customWidth="1"/>
    <col min="13" max="13" width="3.5546875" style="2" customWidth="1"/>
    <col min="14" max="14" width="24.5546875" style="2" customWidth="1"/>
    <col min="15" max="15" width="24.88671875" style="2" customWidth="1"/>
    <col min="16" max="16" width="3.33203125" style="2" customWidth="1"/>
    <col min="17" max="17" width="25.88671875" style="2" customWidth="1"/>
    <col min="18" max="18" width="3.33203125" style="2" customWidth="1"/>
    <col min="19" max="19" width="16.44140625" style="2" customWidth="1"/>
    <col min="20" max="16384" width="9.109375" style="2"/>
  </cols>
  <sheetData>
    <row r="1" spans="1:19" x14ac:dyDescent="0.25">
      <c r="B1" s="39" t="s">
        <v>117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9" x14ac:dyDescent="0.25">
      <c r="B2" s="44" t="s">
        <v>111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9" ht="18.75" customHeight="1" x14ac:dyDescent="0.25">
      <c r="B3" s="50" t="s">
        <v>99</v>
      </c>
      <c r="C3" s="52" t="s">
        <v>97</v>
      </c>
      <c r="D3" s="54" t="s">
        <v>101</v>
      </c>
      <c r="E3" s="12"/>
      <c r="F3" s="49" t="s">
        <v>102</v>
      </c>
      <c r="G3" s="49"/>
      <c r="H3" s="49"/>
      <c r="I3" s="13"/>
      <c r="J3" s="49" t="s">
        <v>103</v>
      </c>
      <c r="K3" s="49"/>
      <c r="L3" s="49"/>
      <c r="M3" s="13"/>
      <c r="N3" s="45" t="s">
        <v>104</v>
      </c>
      <c r="O3" s="45" t="s">
        <v>105</v>
      </c>
      <c r="P3" s="13"/>
      <c r="Q3" s="47" t="s">
        <v>107</v>
      </c>
    </row>
    <row r="4" spans="1:19" ht="37.799999999999997" x14ac:dyDescent="0.25">
      <c r="B4" s="51"/>
      <c r="C4" s="53"/>
      <c r="D4" s="55"/>
      <c r="E4" s="15"/>
      <c r="F4" s="16" t="s">
        <v>0</v>
      </c>
      <c r="G4" s="16" t="s">
        <v>1</v>
      </c>
      <c r="H4" s="14" t="s">
        <v>98</v>
      </c>
      <c r="I4" s="17"/>
      <c r="J4" s="16" t="s">
        <v>0</v>
      </c>
      <c r="K4" s="16" t="s">
        <v>1</v>
      </c>
      <c r="L4" s="14" t="s">
        <v>98</v>
      </c>
      <c r="M4" s="15"/>
      <c r="N4" s="46"/>
      <c r="O4" s="46"/>
      <c r="P4" s="15"/>
      <c r="Q4" s="48"/>
      <c r="S4" s="35"/>
    </row>
    <row r="5" spans="1:19" x14ac:dyDescent="0.25">
      <c r="A5" s="2">
        <v>1</v>
      </c>
      <c r="B5" s="10" t="s">
        <v>100</v>
      </c>
      <c r="C5" s="10" t="s">
        <v>2</v>
      </c>
      <c r="D5" s="18">
        <v>6991</v>
      </c>
      <c r="E5" s="18"/>
      <c r="F5" s="19">
        <v>12</v>
      </c>
      <c r="G5" s="19">
        <v>8</v>
      </c>
      <c r="H5" s="19">
        <v>20</v>
      </c>
      <c r="I5" s="18"/>
      <c r="J5" s="19">
        <v>28</v>
      </c>
      <c r="K5" s="19">
        <v>17</v>
      </c>
      <c r="L5" s="19">
        <v>45</v>
      </c>
      <c r="M5" s="10"/>
      <c r="N5" s="20">
        <f t="shared" ref="N5:N48" si="0">D5/H5</f>
        <v>349.55</v>
      </c>
      <c r="O5" s="20">
        <f t="shared" ref="O5:O48" si="1">D5/L5</f>
        <v>155.35555555555555</v>
      </c>
      <c r="P5" s="10"/>
      <c r="Q5" s="20">
        <f t="shared" ref="Q5:Q48" si="2">(L5/D5)*1000</f>
        <v>6.4368473751966819</v>
      </c>
    </row>
    <row r="6" spans="1:19" x14ac:dyDescent="0.25">
      <c r="A6" s="2">
        <v>2</v>
      </c>
      <c r="B6" s="10" t="s">
        <v>100</v>
      </c>
      <c r="C6" s="10" t="s">
        <v>3</v>
      </c>
      <c r="D6" s="18">
        <v>4494</v>
      </c>
      <c r="E6" s="18"/>
      <c r="F6" s="19">
        <v>5</v>
      </c>
      <c r="G6" s="19">
        <v>4</v>
      </c>
      <c r="H6" s="19">
        <v>9</v>
      </c>
      <c r="I6" s="18"/>
      <c r="J6" s="19">
        <v>10</v>
      </c>
      <c r="K6" s="19">
        <v>6</v>
      </c>
      <c r="L6" s="19">
        <v>16</v>
      </c>
      <c r="M6" s="10"/>
      <c r="N6" s="20">
        <f t="shared" si="0"/>
        <v>499.33333333333331</v>
      </c>
      <c r="O6" s="20">
        <f t="shared" si="1"/>
        <v>280.875</v>
      </c>
      <c r="P6" s="10"/>
      <c r="Q6" s="20">
        <f t="shared" si="2"/>
        <v>3.5603026257231862</v>
      </c>
    </row>
    <row r="7" spans="1:19" x14ac:dyDescent="0.25">
      <c r="A7" s="2">
        <v>3</v>
      </c>
      <c r="B7" s="10" t="s">
        <v>100</v>
      </c>
      <c r="C7" s="10" t="s">
        <v>4</v>
      </c>
      <c r="D7" s="18">
        <v>8916</v>
      </c>
      <c r="E7" s="18"/>
      <c r="F7" s="19">
        <v>17</v>
      </c>
      <c r="G7" s="19">
        <v>9</v>
      </c>
      <c r="H7" s="19">
        <v>26</v>
      </c>
      <c r="I7" s="18"/>
      <c r="J7" s="19">
        <v>31</v>
      </c>
      <c r="K7" s="19">
        <v>17</v>
      </c>
      <c r="L7" s="19">
        <v>48</v>
      </c>
      <c r="M7" s="10"/>
      <c r="N7" s="20">
        <f t="shared" si="0"/>
        <v>342.92307692307691</v>
      </c>
      <c r="O7" s="20">
        <f t="shared" si="1"/>
        <v>185.75</v>
      </c>
      <c r="P7" s="10"/>
      <c r="Q7" s="20">
        <f t="shared" si="2"/>
        <v>5.3835800807537009</v>
      </c>
    </row>
    <row r="8" spans="1:19" x14ac:dyDescent="0.25">
      <c r="A8" s="2">
        <v>4</v>
      </c>
      <c r="B8" s="10" t="s">
        <v>100</v>
      </c>
      <c r="C8" s="10" t="s">
        <v>5</v>
      </c>
      <c r="D8" s="18">
        <v>5864</v>
      </c>
      <c r="E8" s="18"/>
      <c r="F8" s="19">
        <v>5</v>
      </c>
      <c r="G8" s="19">
        <v>3</v>
      </c>
      <c r="H8" s="19">
        <v>8</v>
      </c>
      <c r="I8" s="18"/>
      <c r="J8" s="19">
        <v>9</v>
      </c>
      <c r="K8" s="19">
        <v>5</v>
      </c>
      <c r="L8" s="19">
        <v>14</v>
      </c>
      <c r="M8" s="10"/>
      <c r="N8" s="20">
        <f t="shared" si="0"/>
        <v>733</v>
      </c>
      <c r="O8" s="20">
        <f t="shared" si="1"/>
        <v>418.85714285714283</v>
      </c>
      <c r="P8" s="10"/>
      <c r="Q8" s="20">
        <f t="shared" si="2"/>
        <v>2.3874488403819916</v>
      </c>
    </row>
    <row r="9" spans="1:19" x14ac:dyDescent="0.25">
      <c r="A9" s="2">
        <v>5</v>
      </c>
      <c r="B9" s="10" t="s">
        <v>100</v>
      </c>
      <c r="C9" s="10" t="s">
        <v>6</v>
      </c>
      <c r="D9" s="18">
        <v>7690</v>
      </c>
      <c r="E9" s="18"/>
      <c r="F9" s="19">
        <v>11</v>
      </c>
      <c r="G9" s="19">
        <v>5</v>
      </c>
      <c r="H9" s="19">
        <v>16</v>
      </c>
      <c r="I9" s="18"/>
      <c r="J9" s="19">
        <v>24</v>
      </c>
      <c r="K9" s="19">
        <v>9</v>
      </c>
      <c r="L9" s="19">
        <v>33</v>
      </c>
      <c r="M9" s="10"/>
      <c r="N9" s="20">
        <f t="shared" si="0"/>
        <v>480.625</v>
      </c>
      <c r="O9" s="20">
        <f t="shared" si="1"/>
        <v>233.03030303030303</v>
      </c>
      <c r="P9" s="10"/>
      <c r="Q9" s="20">
        <f t="shared" si="2"/>
        <v>4.2912873862158643</v>
      </c>
    </row>
    <row r="10" spans="1:19" x14ac:dyDescent="0.25">
      <c r="A10" s="2">
        <v>6</v>
      </c>
      <c r="B10" s="10" t="s">
        <v>100</v>
      </c>
      <c r="C10" s="10" t="s">
        <v>7</v>
      </c>
      <c r="D10" s="18">
        <v>7761</v>
      </c>
      <c r="E10" s="18"/>
      <c r="F10" s="19">
        <v>11</v>
      </c>
      <c r="G10" s="19">
        <v>3</v>
      </c>
      <c r="H10" s="19">
        <v>14</v>
      </c>
      <c r="I10" s="18"/>
      <c r="J10" s="19">
        <v>16</v>
      </c>
      <c r="K10" s="19">
        <v>10</v>
      </c>
      <c r="L10" s="19">
        <v>26</v>
      </c>
      <c r="M10" s="10"/>
      <c r="N10" s="20">
        <f t="shared" si="0"/>
        <v>554.35714285714289</v>
      </c>
      <c r="O10" s="20">
        <f t="shared" si="1"/>
        <v>298.5</v>
      </c>
      <c r="P10" s="10"/>
      <c r="Q10" s="20">
        <f t="shared" si="2"/>
        <v>3.3500837520938025</v>
      </c>
    </row>
    <row r="11" spans="1:19" x14ac:dyDescent="0.25">
      <c r="A11" s="2">
        <v>7</v>
      </c>
      <c r="B11" s="10" t="s">
        <v>100</v>
      </c>
      <c r="C11" s="10" t="s">
        <v>8</v>
      </c>
      <c r="D11" s="18">
        <v>4645</v>
      </c>
      <c r="E11" s="18"/>
      <c r="F11" s="19">
        <v>7</v>
      </c>
      <c r="G11" s="19">
        <v>6</v>
      </c>
      <c r="H11" s="19">
        <v>13</v>
      </c>
      <c r="I11" s="18"/>
      <c r="J11" s="19">
        <v>11</v>
      </c>
      <c r="K11" s="19">
        <v>9</v>
      </c>
      <c r="L11" s="19">
        <v>20</v>
      </c>
      <c r="M11" s="10"/>
      <c r="N11" s="20">
        <f t="shared" si="0"/>
        <v>357.30769230769232</v>
      </c>
      <c r="O11" s="20">
        <f t="shared" si="1"/>
        <v>232.25</v>
      </c>
      <c r="P11" s="10"/>
      <c r="Q11" s="20">
        <f t="shared" si="2"/>
        <v>4.3057050592034445</v>
      </c>
    </row>
    <row r="12" spans="1:19" x14ac:dyDescent="0.25">
      <c r="A12" s="2">
        <v>8</v>
      </c>
      <c r="B12" s="10" t="s">
        <v>100</v>
      </c>
      <c r="C12" s="10" t="s">
        <v>9</v>
      </c>
      <c r="D12" s="18">
        <v>11205</v>
      </c>
      <c r="E12" s="18"/>
      <c r="F12" s="19">
        <v>11</v>
      </c>
      <c r="G12" s="19">
        <v>6</v>
      </c>
      <c r="H12" s="19">
        <v>17</v>
      </c>
      <c r="I12" s="18"/>
      <c r="J12" s="19">
        <v>21</v>
      </c>
      <c r="K12" s="19">
        <v>10</v>
      </c>
      <c r="L12" s="19">
        <v>31</v>
      </c>
      <c r="M12" s="10"/>
      <c r="N12" s="20">
        <f t="shared" si="0"/>
        <v>659.11764705882354</v>
      </c>
      <c r="O12" s="20">
        <f t="shared" si="1"/>
        <v>361.45161290322579</v>
      </c>
      <c r="P12" s="10"/>
      <c r="Q12" s="20">
        <f t="shared" si="2"/>
        <v>2.7666220437304774</v>
      </c>
    </row>
    <row r="13" spans="1:19" x14ac:dyDescent="0.25">
      <c r="A13" s="2">
        <v>9</v>
      </c>
      <c r="B13" s="10" t="s">
        <v>100</v>
      </c>
      <c r="C13" s="10" t="s">
        <v>10</v>
      </c>
      <c r="D13" s="18">
        <v>13168</v>
      </c>
      <c r="E13" s="18"/>
      <c r="F13" s="19">
        <v>16</v>
      </c>
      <c r="G13" s="19">
        <v>7</v>
      </c>
      <c r="H13" s="19">
        <v>23</v>
      </c>
      <c r="I13" s="18"/>
      <c r="J13" s="19">
        <v>41</v>
      </c>
      <c r="K13" s="19">
        <v>13</v>
      </c>
      <c r="L13" s="19">
        <v>54</v>
      </c>
      <c r="M13" s="10"/>
      <c r="N13" s="20">
        <f t="shared" si="0"/>
        <v>572.52173913043475</v>
      </c>
      <c r="O13" s="20">
        <f t="shared" si="1"/>
        <v>243.85185185185185</v>
      </c>
      <c r="P13" s="10"/>
      <c r="Q13" s="20">
        <f t="shared" si="2"/>
        <v>4.1008505467800731</v>
      </c>
    </row>
    <row r="14" spans="1:19" x14ac:dyDescent="0.25">
      <c r="A14" s="2">
        <v>10</v>
      </c>
      <c r="B14" s="10" t="s">
        <v>100</v>
      </c>
      <c r="C14" s="10" t="s">
        <v>11</v>
      </c>
      <c r="D14" s="18">
        <v>11416</v>
      </c>
      <c r="E14" s="18"/>
      <c r="F14" s="19">
        <v>12</v>
      </c>
      <c r="G14" s="19">
        <v>9</v>
      </c>
      <c r="H14" s="19">
        <v>21</v>
      </c>
      <c r="I14" s="18"/>
      <c r="J14" s="19">
        <v>26</v>
      </c>
      <c r="K14" s="19">
        <v>16</v>
      </c>
      <c r="L14" s="19">
        <v>42</v>
      </c>
      <c r="M14" s="10"/>
      <c r="N14" s="20">
        <f t="shared" si="0"/>
        <v>543.61904761904759</v>
      </c>
      <c r="O14" s="20">
        <f t="shared" si="1"/>
        <v>271.8095238095238</v>
      </c>
      <c r="P14" s="10"/>
      <c r="Q14" s="20">
        <f t="shared" si="2"/>
        <v>3.6790469516468112</v>
      </c>
    </row>
    <row r="15" spans="1:19" x14ac:dyDescent="0.25">
      <c r="A15" s="2">
        <v>11</v>
      </c>
      <c r="B15" s="10" t="s">
        <v>100</v>
      </c>
      <c r="C15" s="10" t="s">
        <v>12</v>
      </c>
      <c r="D15" s="18">
        <v>2326</v>
      </c>
      <c r="E15" s="18"/>
      <c r="F15" s="19">
        <v>4</v>
      </c>
      <c r="G15" s="19">
        <v>4</v>
      </c>
      <c r="H15" s="19">
        <v>8</v>
      </c>
      <c r="I15" s="18"/>
      <c r="J15" s="19">
        <v>7</v>
      </c>
      <c r="K15" s="19">
        <v>4</v>
      </c>
      <c r="L15" s="19">
        <v>11</v>
      </c>
      <c r="M15" s="10"/>
      <c r="N15" s="20">
        <f t="shared" si="0"/>
        <v>290.75</v>
      </c>
      <c r="O15" s="20">
        <f t="shared" si="1"/>
        <v>211.45454545454547</v>
      </c>
      <c r="P15" s="10"/>
      <c r="Q15" s="20">
        <f t="shared" si="2"/>
        <v>4.7291487532244192</v>
      </c>
    </row>
    <row r="16" spans="1:19" x14ac:dyDescent="0.25">
      <c r="A16" s="2">
        <v>12</v>
      </c>
      <c r="B16" s="10" t="s">
        <v>100</v>
      </c>
      <c r="C16" s="10" t="s">
        <v>13</v>
      </c>
      <c r="D16" s="18">
        <v>32935</v>
      </c>
      <c r="E16" s="18"/>
      <c r="F16" s="19">
        <v>75</v>
      </c>
      <c r="G16" s="19">
        <v>37</v>
      </c>
      <c r="H16" s="19">
        <v>112</v>
      </c>
      <c r="I16" s="18"/>
      <c r="J16" s="19">
        <v>148</v>
      </c>
      <c r="K16" s="19">
        <v>55</v>
      </c>
      <c r="L16" s="19">
        <v>203</v>
      </c>
      <c r="M16" s="10"/>
      <c r="N16" s="20">
        <f t="shared" si="0"/>
        <v>294.0625</v>
      </c>
      <c r="O16" s="20">
        <f t="shared" si="1"/>
        <v>162.24137931034483</v>
      </c>
      <c r="P16" s="10"/>
      <c r="Q16" s="20">
        <f t="shared" si="2"/>
        <v>6.1636556854410207</v>
      </c>
    </row>
    <row r="17" spans="1:17" x14ac:dyDescent="0.25">
      <c r="A17" s="2">
        <v>13</v>
      </c>
      <c r="B17" s="10" t="s">
        <v>100</v>
      </c>
      <c r="C17" s="10" t="s">
        <v>14</v>
      </c>
      <c r="D17" s="18">
        <v>7035</v>
      </c>
      <c r="E17" s="18"/>
      <c r="F17" s="19">
        <v>15</v>
      </c>
      <c r="G17" s="19">
        <v>6</v>
      </c>
      <c r="H17" s="19">
        <v>21</v>
      </c>
      <c r="I17" s="18"/>
      <c r="J17" s="19">
        <v>29</v>
      </c>
      <c r="K17" s="19">
        <v>10</v>
      </c>
      <c r="L17" s="19">
        <v>39</v>
      </c>
      <c r="M17" s="10"/>
      <c r="N17" s="20">
        <f t="shared" si="0"/>
        <v>335</v>
      </c>
      <c r="O17" s="20">
        <f t="shared" si="1"/>
        <v>180.38461538461539</v>
      </c>
      <c r="P17" s="10"/>
      <c r="Q17" s="20">
        <f t="shared" si="2"/>
        <v>5.5437100213219619</v>
      </c>
    </row>
    <row r="18" spans="1:17" x14ac:dyDescent="0.25">
      <c r="A18" s="2">
        <v>14</v>
      </c>
      <c r="B18" s="10" t="s">
        <v>100</v>
      </c>
      <c r="C18" s="10" t="s">
        <v>15</v>
      </c>
      <c r="D18" s="18">
        <v>2911</v>
      </c>
      <c r="E18" s="18"/>
      <c r="F18" s="19">
        <v>3</v>
      </c>
      <c r="G18" s="19">
        <v>2</v>
      </c>
      <c r="H18" s="19">
        <v>5</v>
      </c>
      <c r="I18" s="18"/>
      <c r="J18" s="19">
        <v>5</v>
      </c>
      <c r="K18" s="19">
        <v>2</v>
      </c>
      <c r="L18" s="19">
        <v>7</v>
      </c>
      <c r="M18" s="10"/>
      <c r="N18" s="20">
        <f t="shared" si="0"/>
        <v>582.20000000000005</v>
      </c>
      <c r="O18" s="20">
        <f t="shared" si="1"/>
        <v>415.85714285714283</v>
      </c>
      <c r="P18" s="10"/>
      <c r="Q18" s="20">
        <f t="shared" si="2"/>
        <v>2.4046719340432841</v>
      </c>
    </row>
    <row r="19" spans="1:17" x14ac:dyDescent="0.25">
      <c r="A19" s="2">
        <v>15</v>
      </c>
      <c r="B19" s="10" t="s">
        <v>100</v>
      </c>
      <c r="C19" s="10" t="s">
        <v>16</v>
      </c>
      <c r="D19" s="18">
        <v>3764</v>
      </c>
      <c r="E19" s="18"/>
      <c r="F19" s="19">
        <v>6</v>
      </c>
      <c r="G19" s="19">
        <v>3</v>
      </c>
      <c r="H19" s="19">
        <v>9</v>
      </c>
      <c r="I19" s="18"/>
      <c r="J19" s="19">
        <v>9</v>
      </c>
      <c r="K19" s="19">
        <v>7</v>
      </c>
      <c r="L19" s="19">
        <v>16</v>
      </c>
      <c r="M19" s="10"/>
      <c r="N19" s="20">
        <f t="shared" si="0"/>
        <v>418.22222222222223</v>
      </c>
      <c r="O19" s="20">
        <f t="shared" si="1"/>
        <v>235.25</v>
      </c>
      <c r="P19" s="10"/>
      <c r="Q19" s="20">
        <f t="shared" si="2"/>
        <v>4.2507970244420825</v>
      </c>
    </row>
    <row r="20" spans="1:17" x14ac:dyDescent="0.25">
      <c r="A20" s="2">
        <v>16</v>
      </c>
      <c r="B20" s="10" t="s">
        <v>100</v>
      </c>
      <c r="C20" s="10" t="s">
        <v>17</v>
      </c>
      <c r="D20" s="18">
        <v>3623</v>
      </c>
      <c r="E20" s="18"/>
      <c r="F20" s="19">
        <v>5</v>
      </c>
      <c r="G20" s="19">
        <v>3</v>
      </c>
      <c r="H20" s="19">
        <v>8</v>
      </c>
      <c r="I20" s="18"/>
      <c r="J20" s="19">
        <v>13</v>
      </c>
      <c r="K20" s="19">
        <v>4</v>
      </c>
      <c r="L20" s="19">
        <v>17</v>
      </c>
      <c r="M20" s="10"/>
      <c r="N20" s="20">
        <f t="shared" si="0"/>
        <v>452.875</v>
      </c>
      <c r="O20" s="20">
        <f t="shared" si="1"/>
        <v>213.11764705882354</v>
      </c>
      <c r="P20" s="10"/>
      <c r="Q20" s="20">
        <f t="shared" si="2"/>
        <v>4.6922439966878278</v>
      </c>
    </row>
    <row r="21" spans="1:17" x14ac:dyDescent="0.25">
      <c r="A21" s="2">
        <v>17</v>
      </c>
      <c r="B21" s="10" t="s">
        <v>100</v>
      </c>
      <c r="C21" s="10" t="s">
        <v>18</v>
      </c>
      <c r="D21" s="18">
        <v>3368</v>
      </c>
      <c r="E21" s="18"/>
      <c r="F21" s="19">
        <v>5</v>
      </c>
      <c r="G21" s="19">
        <v>1</v>
      </c>
      <c r="H21" s="19">
        <v>6</v>
      </c>
      <c r="I21" s="18"/>
      <c r="J21" s="19">
        <v>10</v>
      </c>
      <c r="K21" s="19">
        <v>1</v>
      </c>
      <c r="L21" s="19">
        <v>11</v>
      </c>
      <c r="M21" s="10"/>
      <c r="N21" s="20">
        <f t="shared" si="0"/>
        <v>561.33333333333337</v>
      </c>
      <c r="O21" s="20">
        <f t="shared" si="1"/>
        <v>306.18181818181819</v>
      </c>
      <c r="P21" s="10"/>
      <c r="Q21" s="20">
        <f t="shared" si="2"/>
        <v>3.2660332541567696</v>
      </c>
    </row>
    <row r="22" spans="1:17" x14ac:dyDescent="0.25">
      <c r="A22" s="2">
        <v>18</v>
      </c>
      <c r="B22" s="10" t="s">
        <v>100</v>
      </c>
      <c r="C22" s="10" t="s">
        <v>19</v>
      </c>
      <c r="D22" s="18">
        <v>2463</v>
      </c>
      <c r="E22" s="18"/>
      <c r="F22" s="19">
        <v>5</v>
      </c>
      <c r="G22" s="19">
        <v>2</v>
      </c>
      <c r="H22" s="19">
        <v>7</v>
      </c>
      <c r="I22" s="18"/>
      <c r="J22" s="19">
        <v>7</v>
      </c>
      <c r="K22" s="19">
        <v>2</v>
      </c>
      <c r="L22" s="19">
        <v>9</v>
      </c>
      <c r="M22" s="10"/>
      <c r="N22" s="20">
        <f t="shared" si="0"/>
        <v>351.85714285714283</v>
      </c>
      <c r="O22" s="20">
        <f t="shared" si="1"/>
        <v>273.66666666666669</v>
      </c>
      <c r="P22" s="10"/>
      <c r="Q22" s="20">
        <f t="shared" si="2"/>
        <v>3.6540803897685747</v>
      </c>
    </row>
    <row r="23" spans="1:17" x14ac:dyDescent="0.25">
      <c r="A23" s="2">
        <v>19</v>
      </c>
      <c r="B23" s="10" t="s">
        <v>100</v>
      </c>
      <c r="C23" s="10" t="s">
        <v>20</v>
      </c>
      <c r="D23" s="18">
        <v>5220</v>
      </c>
      <c r="E23" s="18"/>
      <c r="F23" s="19">
        <v>15</v>
      </c>
      <c r="G23" s="19">
        <v>5</v>
      </c>
      <c r="H23" s="19">
        <v>20</v>
      </c>
      <c r="I23" s="18"/>
      <c r="J23" s="19">
        <v>17</v>
      </c>
      <c r="K23" s="19">
        <v>7</v>
      </c>
      <c r="L23" s="19">
        <v>24</v>
      </c>
      <c r="M23" s="10"/>
      <c r="N23" s="20">
        <f t="shared" si="0"/>
        <v>261</v>
      </c>
      <c r="O23" s="20">
        <f t="shared" si="1"/>
        <v>217.5</v>
      </c>
      <c r="P23" s="10"/>
      <c r="Q23" s="20">
        <f t="shared" si="2"/>
        <v>4.5977011494252871</v>
      </c>
    </row>
    <row r="24" spans="1:17" x14ac:dyDescent="0.25">
      <c r="A24" s="2">
        <v>20</v>
      </c>
      <c r="B24" s="10" t="s">
        <v>100</v>
      </c>
      <c r="C24" s="10" t="s">
        <v>21</v>
      </c>
      <c r="D24" s="18">
        <v>5071</v>
      </c>
      <c r="E24" s="18"/>
      <c r="F24" s="19">
        <v>7</v>
      </c>
      <c r="G24" s="19">
        <v>2</v>
      </c>
      <c r="H24" s="19">
        <v>9</v>
      </c>
      <c r="I24" s="18"/>
      <c r="J24" s="19">
        <v>20</v>
      </c>
      <c r="K24" s="19">
        <v>8</v>
      </c>
      <c r="L24" s="19">
        <v>28</v>
      </c>
      <c r="M24" s="10"/>
      <c r="N24" s="20">
        <f t="shared" si="0"/>
        <v>563.44444444444446</v>
      </c>
      <c r="O24" s="20">
        <f t="shared" si="1"/>
        <v>181.10714285714286</v>
      </c>
      <c r="P24" s="10"/>
      <c r="Q24" s="20">
        <f t="shared" si="2"/>
        <v>5.521593374087951</v>
      </c>
    </row>
    <row r="25" spans="1:17" x14ac:dyDescent="0.25">
      <c r="A25" s="2">
        <v>21</v>
      </c>
      <c r="B25" s="10" t="s">
        <v>100</v>
      </c>
      <c r="C25" s="10" t="s">
        <v>22</v>
      </c>
      <c r="D25" s="18">
        <v>34292</v>
      </c>
      <c r="E25" s="18"/>
      <c r="F25" s="19">
        <v>75</v>
      </c>
      <c r="G25" s="19">
        <v>46</v>
      </c>
      <c r="H25" s="19">
        <v>121</v>
      </c>
      <c r="I25" s="18"/>
      <c r="J25" s="19">
        <v>154</v>
      </c>
      <c r="K25" s="19">
        <v>101</v>
      </c>
      <c r="L25" s="19">
        <v>255</v>
      </c>
      <c r="M25" s="10"/>
      <c r="N25" s="20">
        <f t="shared" si="0"/>
        <v>283.40495867768595</v>
      </c>
      <c r="O25" s="20">
        <f t="shared" si="1"/>
        <v>134.47843137254901</v>
      </c>
      <c r="P25" s="10"/>
      <c r="Q25" s="20">
        <f t="shared" si="2"/>
        <v>7.4361367082701504</v>
      </c>
    </row>
    <row r="26" spans="1:17" x14ac:dyDescent="0.25">
      <c r="A26" s="2">
        <v>22</v>
      </c>
      <c r="B26" s="10" t="s">
        <v>100</v>
      </c>
      <c r="C26" s="10" t="s">
        <v>23</v>
      </c>
      <c r="D26" s="18">
        <v>6883</v>
      </c>
      <c r="E26" s="18"/>
      <c r="F26" s="19">
        <v>10</v>
      </c>
      <c r="G26" s="19">
        <v>5</v>
      </c>
      <c r="H26" s="19">
        <v>15</v>
      </c>
      <c r="I26" s="18"/>
      <c r="J26" s="19">
        <v>16</v>
      </c>
      <c r="K26" s="19">
        <v>11</v>
      </c>
      <c r="L26" s="19">
        <v>27</v>
      </c>
      <c r="M26" s="10"/>
      <c r="N26" s="20">
        <f t="shared" si="0"/>
        <v>458.86666666666667</v>
      </c>
      <c r="O26" s="20">
        <f t="shared" si="1"/>
        <v>254.92592592592592</v>
      </c>
      <c r="P26" s="10"/>
      <c r="Q26" s="20">
        <f t="shared" si="2"/>
        <v>3.9227081214586663</v>
      </c>
    </row>
    <row r="27" spans="1:17" x14ac:dyDescent="0.25">
      <c r="A27" s="2">
        <v>23</v>
      </c>
      <c r="B27" s="10" t="s">
        <v>100</v>
      </c>
      <c r="C27" s="10" t="s">
        <v>24</v>
      </c>
      <c r="D27" s="18">
        <v>6225</v>
      </c>
      <c r="E27" s="18"/>
      <c r="F27" s="19">
        <v>9</v>
      </c>
      <c r="G27" s="19">
        <v>7</v>
      </c>
      <c r="H27" s="19">
        <v>16</v>
      </c>
      <c r="I27" s="18"/>
      <c r="J27" s="19">
        <v>26</v>
      </c>
      <c r="K27" s="19">
        <v>16</v>
      </c>
      <c r="L27" s="19">
        <v>42</v>
      </c>
      <c r="M27" s="10"/>
      <c r="N27" s="20">
        <f t="shared" si="0"/>
        <v>389.0625</v>
      </c>
      <c r="O27" s="20">
        <f t="shared" si="1"/>
        <v>148.21428571428572</v>
      </c>
      <c r="P27" s="10"/>
      <c r="Q27" s="20">
        <f t="shared" si="2"/>
        <v>6.7469879518072284</v>
      </c>
    </row>
    <row r="28" spans="1:17" x14ac:dyDescent="0.25">
      <c r="A28" s="2">
        <v>24</v>
      </c>
      <c r="B28" s="10" t="s">
        <v>100</v>
      </c>
      <c r="C28" s="10" t="s">
        <v>25</v>
      </c>
      <c r="D28" s="18">
        <v>6027</v>
      </c>
      <c r="E28" s="18"/>
      <c r="F28" s="19">
        <v>13</v>
      </c>
      <c r="G28" s="19">
        <v>3</v>
      </c>
      <c r="H28" s="19">
        <v>16</v>
      </c>
      <c r="I28" s="18"/>
      <c r="J28" s="19">
        <v>20</v>
      </c>
      <c r="K28" s="19">
        <v>6</v>
      </c>
      <c r="L28" s="19">
        <v>26</v>
      </c>
      <c r="M28" s="10"/>
      <c r="N28" s="20">
        <f t="shared" si="0"/>
        <v>376.6875</v>
      </c>
      <c r="O28" s="20">
        <f t="shared" si="1"/>
        <v>231.80769230769232</v>
      </c>
      <c r="P28" s="10"/>
      <c r="Q28" s="20">
        <f t="shared" si="2"/>
        <v>4.3139206902273104</v>
      </c>
    </row>
    <row r="29" spans="1:17" x14ac:dyDescent="0.25">
      <c r="A29" s="2">
        <v>25</v>
      </c>
      <c r="B29" s="10" t="s">
        <v>100</v>
      </c>
      <c r="C29" s="10" t="s">
        <v>26</v>
      </c>
      <c r="D29" s="18">
        <v>8477</v>
      </c>
      <c r="E29" s="18"/>
      <c r="F29" s="19">
        <v>13</v>
      </c>
      <c r="G29" s="19">
        <v>7</v>
      </c>
      <c r="H29" s="19">
        <v>20</v>
      </c>
      <c r="I29" s="18"/>
      <c r="J29" s="19">
        <v>25</v>
      </c>
      <c r="K29" s="19">
        <v>15</v>
      </c>
      <c r="L29" s="19">
        <v>40</v>
      </c>
      <c r="M29" s="10"/>
      <c r="N29" s="20">
        <f t="shared" si="0"/>
        <v>423.85</v>
      </c>
      <c r="O29" s="20">
        <f t="shared" si="1"/>
        <v>211.92500000000001</v>
      </c>
      <c r="P29" s="10"/>
      <c r="Q29" s="20">
        <f t="shared" si="2"/>
        <v>4.7186504659667339</v>
      </c>
    </row>
    <row r="30" spans="1:17" x14ac:dyDescent="0.25">
      <c r="A30" s="2">
        <v>26</v>
      </c>
      <c r="B30" s="10" t="s">
        <v>100</v>
      </c>
      <c r="C30" s="10" t="s">
        <v>27</v>
      </c>
      <c r="D30" s="18">
        <v>3535</v>
      </c>
      <c r="E30" s="18"/>
      <c r="F30" s="19">
        <v>8</v>
      </c>
      <c r="G30" s="19">
        <v>2</v>
      </c>
      <c r="H30" s="19">
        <v>10</v>
      </c>
      <c r="I30" s="18"/>
      <c r="J30" s="19">
        <v>13</v>
      </c>
      <c r="K30" s="19">
        <v>2</v>
      </c>
      <c r="L30" s="19">
        <v>15</v>
      </c>
      <c r="M30" s="10"/>
      <c r="N30" s="20">
        <f t="shared" si="0"/>
        <v>353.5</v>
      </c>
      <c r="O30" s="20">
        <f t="shared" si="1"/>
        <v>235.66666666666666</v>
      </c>
      <c r="P30" s="10"/>
      <c r="Q30" s="20">
        <f t="shared" si="2"/>
        <v>4.2432814710042432</v>
      </c>
    </row>
    <row r="31" spans="1:17" x14ac:dyDescent="0.25">
      <c r="A31" s="2">
        <v>27</v>
      </c>
      <c r="B31" s="10" t="s">
        <v>100</v>
      </c>
      <c r="C31" s="10" t="s">
        <v>28</v>
      </c>
      <c r="D31" s="18">
        <v>5662</v>
      </c>
      <c r="E31" s="18"/>
      <c r="F31" s="19">
        <v>10</v>
      </c>
      <c r="G31" s="19">
        <v>4</v>
      </c>
      <c r="H31" s="19">
        <v>14</v>
      </c>
      <c r="I31" s="18"/>
      <c r="J31" s="19">
        <v>18</v>
      </c>
      <c r="K31" s="19">
        <v>4</v>
      </c>
      <c r="L31" s="19">
        <v>22</v>
      </c>
      <c r="M31" s="10"/>
      <c r="N31" s="20">
        <f t="shared" si="0"/>
        <v>404.42857142857144</v>
      </c>
      <c r="O31" s="20">
        <f t="shared" si="1"/>
        <v>257.36363636363637</v>
      </c>
      <c r="P31" s="10"/>
      <c r="Q31" s="20">
        <f t="shared" si="2"/>
        <v>3.8855528081949839</v>
      </c>
    </row>
    <row r="32" spans="1:17" x14ac:dyDescent="0.25">
      <c r="A32" s="2">
        <v>28</v>
      </c>
      <c r="B32" s="10" t="s">
        <v>100</v>
      </c>
      <c r="C32" s="10" t="s">
        <v>29</v>
      </c>
      <c r="D32" s="18">
        <v>5992</v>
      </c>
      <c r="E32" s="18"/>
      <c r="F32" s="19">
        <v>9</v>
      </c>
      <c r="G32" s="19">
        <v>4</v>
      </c>
      <c r="H32" s="19">
        <v>13</v>
      </c>
      <c r="I32" s="18"/>
      <c r="J32" s="19">
        <v>21</v>
      </c>
      <c r="K32" s="19">
        <v>9</v>
      </c>
      <c r="L32" s="19">
        <v>30</v>
      </c>
      <c r="M32" s="10"/>
      <c r="N32" s="20">
        <f t="shared" si="0"/>
        <v>460.92307692307691</v>
      </c>
      <c r="O32" s="20">
        <f t="shared" si="1"/>
        <v>199.73333333333332</v>
      </c>
      <c r="P32" s="10"/>
      <c r="Q32" s="20">
        <f t="shared" si="2"/>
        <v>5.0066755674232315</v>
      </c>
    </row>
    <row r="33" spans="1:17" x14ac:dyDescent="0.25">
      <c r="A33" s="2">
        <v>29</v>
      </c>
      <c r="B33" s="10" t="s">
        <v>100</v>
      </c>
      <c r="C33" s="10" t="s">
        <v>30</v>
      </c>
      <c r="D33" s="18">
        <v>2768</v>
      </c>
      <c r="E33" s="18"/>
      <c r="F33" s="19">
        <v>2</v>
      </c>
      <c r="G33" s="19">
        <v>1</v>
      </c>
      <c r="H33" s="19">
        <v>3</v>
      </c>
      <c r="I33" s="18"/>
      <c r="J33" s="19">
        <v>2</v>
      </c>
      <c r="K33" s="19">
        <v>1</v>
      </c>
      <c r="L33" s="19">
        <v>3</v>
      </c>
      <c r="M33" s="10"/>
      <c r="N33" s="20">
        <f t="shared" si="0"/>
        <v>922.66666666666663</v>
      </c>
      <c r="O33" s="20">
        <f t="shared" si="1"/>
        <v>922.66666666666663</v>
      </c>
      <c r="P33" s="10"/>
      <c r="Q33" s="20">
        <f t="shared" si="2"/>
        <v>1.0838150289017341</v>
      </c>
    </row>
    <row r="34" spans="1:17" x14ac:dyDescent="0.25">
      <c r="A34" s="2">
        <v>30</v>
      </c>
      <c r="B34" s="10" t="s">
        <v>100</v>
      </c>
      <c r="C34" s="10" t="s">
        <v>31</v>
      </c>
      <c r="D34" s="18">
        <v>5862</v>
      </c>
      <c r="E34" s="18"/>
      <c r="F34" s="19">
        <v>13</v>
      </c>
      <c r="G34" s="19">
        <v>5</v>
      </c>
      <c r="H34" s="19">
        <v>18</v>
      </c>
      <c r="I34" s="18"/>
      <c r="J34" s="19">
        <v>20</v>
      </c>
      <c r="K34" s="19">
        <v>11</v>
      </c>
      <c r="L34" s="19">
        <v>31</v>
      </c>
      <c r="M34" s="10"/>
      <c r="N34" s="20">
        <f t="shared" si="0"/>
        <v>325.66666666666669</v>
      </c>
      <c r="O34" s="20">
        <f t="shared" si="1"/>
        <v>189.09677419354838</v>
      </c>
      <c r="P34" s="10"/>
      <c r="Q34" s="20">
        <f t="shared" si="2"/>
        <v>5.2882975093824633</v>
      </c>
    </row>
    <row r="35" spans="1:17" x14ac:dyDescent="0.25">
      <c r="A35" s="2">
        <v>31</v>
      </c>
      <c r="B35" s="10" t="s">
        <v>100</v>
      </c>
      <c r="C35" s="10" t="s">
        <v>32</v>
      </c>
      <c r="D35" s="18">
        <v>5124</v>
      </c>
      <c r="E35" s="18"/>
      <c r="F35" s="19">
        <v>8</v>
      </c>
      <c r="G35" s="19">
        <v>3</v>
      </c>
      <c r="H35" s="19">
        <v>11</v>
      </c>
      <c r="I35" s="18"/>
      <c r="J35" s="19">
        <v>19</v>
      </c>
      <c r="K35" s="19">
        <v>10</v>
      </c>
      <c r="L35" s="19">
        <v>29</v>
      </c>
      <c r="M35" s="10"/>
      <c r="N35" s="20">
        <f t="shared" si="0"/>
        <v>465.81818181818181</v>
      </c>
      <c r="O35" s="20">
        <f t="shared" si="1"/>
        <v>176.68965517241378</v>
      </c>
      <c r="P35" s="10"/>
      <c r="Q35" s="20">
        <f t="shared" si="2"/>
        <v>5.6596409055425454</v>
      </c>
    </row>
    <row r="36" spans="1:17" x14ac:dyDescent="0.25">
      <c r="A36" s="2">
        <v>32</v>
      </c>
      <c r="B36" s="10" t="s">
        <v>100</v>
      </c>
      <c r="C36" s="10" t="s">
        <v>33</v>
      </c>
      <c r="D36" s="18">
        <v>5971</v>
      </c>
      <c r="E36" s="18"/>
      <c r="F36" s="19">
        <v>11</v>
      </c>
      <c r="G36" s="19">
        <v>5</v>
      </c>
      <c r="H36" s="19">
        <v>16</v>
      </c>
      <c r="I36" s="18"/>
      <c r="J36" s="19">
        <v>34</v>
      </c>
      <c r="K36" s="19">
        <v>8</v>
      </c>
      <c r="L36" s="19">
        <v>42</v>
      </c>
      <c r="M36" s="10"/>
      <c r="N36" s="20">
        <f t="shared" si="0"/>
        <v>373.1875</v>
      </c>
      <c r="O36" s="20">
        <f t="shared" si="1"/>
        <v>142.16666666666666</v>
      </c>
      <c r="P36" s="10"/>
      <c r="Q36" s="20">
        <f t="shared" si="2"/>
        <v>7.0339976553341153</v>
      </c>
    </row>
    <row r="37" spans="1:17" x14ac:dyDescent="0.25">
      <c r="A37" s="2">
        <v>33</v>
      </c>
      <c r="B37" s="10" t="s">
        <v>100</v>
      </c>
      <c r="C37" s="10" t="s">
        <v>34</v>
      </c>
      <c r="D37" s="18">
        <v>3925</v>
      </c>
      <c r="E37" s="18"/>
      <c r="F37" s="19">
        <v>6</v>
      </c>
      <c r="G37" s="19">
        <v>3</v>
      </c>
      <c r="H37" s="19">
        <v>9</v>
      </c>
      <c r="I37" s="18"/>
      <c r="J37" s="19">
        <v>29</v>
      </c>
      <c r="K37" s="19">
        <v>4</v>
      </c>
      <c r="L37" s="19">
        <v>33</v>
      </c>
      <c r="M37" s="10"/>
      <c r="N37" s="20">
        <f t="shared" si="0"/>
        <v>436.11111111111109</v>
      </c>
      <c r="O37" s="20">
        <f t="shared" si="1"/>
        <v>118.93939393939394</v>
      </c>
      <c r="P37" s="10"/>
      <c r="Q37" s="20">
        <f t="shared" si="2"/>
        <v>8.4076433121019107</v>
      </c>
    </row>
    <row r="38" spans="1:17" x14ac:dyDescent="0.25">
      <c r="A38" s="2">
        <v>34</v>
      </c>
      <c r="B38" s="10" t="s">
        <v>100</v>
      </c>
      <c r="C38" s="10" t="s">
        <v>35</v>
      </c>
      <c r="D38" s="18">
        <v>9114</v>
      </c>
      <c r="E38" s="18"/>
      <c r="F38" s="19">
        <v>13</v>
      </c>
      <c r="G38" s="19">
        <v>5</v>
      </c>
      <c r="H38" s="19">
        <v>18</v>
      </c>
      <c r="I38" s="18"/>
      <c r="J38" s="19">
        <v>21</v>
      </c>
      <c r="K38" s="19">
        <v>11</v>
      </c>
      <c r="L38" s="19">
        <v>32</v>
      </c>
      <c r="M38" s="10"/>
      <c r="N38" s="20">
        <f t="shared" si="0"/>
        <v>506.33333333333331</v>
      </c>
      <c r="O38" s="20">
        <f t="shared" si="1"/>
        <v>284.8125</v>
      </c>
      <c r="P38" s="10"/>
      <c r="Q38" s="20">
        <f t="shared" si="2"/>
        <v>3.511081852095677</v>
      </c>
    </row>
    <row r="39" spans="1:17" x14ac:dyDescent="0.25">
      <c r="A39" s="2">
        <v>35</v>
      </c>
      <c r="B39" s="10" t="s">
        <v>100</v>
      </c>
      <c r="C39" s="10" t="s">
        <v>36</v>
      </c>
      <c r="D39" s="18">
        <v>9242</v>
      </c>
      <c r="E39" s="18"/>
      <c r="F39" s="19">
        <v>11</v>
      </c>
      <c r="G39" s="19">
        <v>7</v>
      </c>
      <c r="H39" s="19">
        <v>18</v>
      </c>
      <c r="I39" s="18"/>
      <c r="J39" s="19">
        <v>15</v>
      </c>
      <c r="K39" s="19">
        <v>14</v>
      </c>
      <c r="L39" s="19">
        <v>29</v>
      </c>
      <c r="M39" s="10"/>
      <c r="N39" s="20">
        <f t="shared" si="0"/>
        <v>513.44444444444446</v>
      </c>
      <c r="O39" s="20">
        <f t="shared" si="1"/>
        <v>318.68965517241378</v>
      </c>
      <c r="P39" s="10"/>
      <c r="Q39" s="20">
        <f t="shared" si="2"/>
        <v>3.1378489504436269</v>
      </c>
    </row>
    <row r="40" spans="1:17" x14ac:dyDescent="0.25">
      <c r="A40" s="2">
        <v>36</v>
      </c>
      <c r="B40" s="10" t="s">
        <v>100</v>
      </c>
      <c r="C40" s="10" t="s">
        <v>37</v>
      </c>
      <c r="D40" s="18">
        <v>4936</v>
      </c>
      <c r="E40" s="18"/>
      <c r="F40" s="19">
        <v>5</v>
      </c>
      <c r="G40" s="19">
        <v>2</v>
      </c>
      <c r="H40" s="19">
        <v>7</v>
      </c>
      <c r="I40" s="18"/>
      <c r="J40" s="19">
        <v>11</v>
      </c>
      <c r="K40" s="19">
        <v>4</v>
      </c>
      <c r="L40" s="19">
        <v>15</v>
      </c>
      <c r="M40" s="10"/>
      <c r="N40" s="20">
        <f t="shared" si="0"/>
        <v>705.14285714285711</v>
      </c>
      <c r="O40" s="20">
        <f t="shared" si="1"/>
        <v>329.06666666666666</v>
      </c>
      <c r="P40" s="10"/>
      <c r="Q40" s="20">
        <f t="shared" si="2"/>
        <v>3.0388978930307942</v>
      </c>
    </row>
    <row r="41" spans="1:17" x14ac:dyDescent="0.25">
      <c r="A41" s="2">
        <v>37</v>
      </c>
      <c r="B41" s="10" t="s">
        <v>100</v>
      </c>
      <c r="C41" s="10" t="s">
        <v>38</v>
      </c>
      <c r="D41" s="18">
        <v>9455</v>
      </c>
      <c r="E41" s="18"/>
      <c r="F41" s="19">
        <v>15</v>
      </c>
      <c r="G41" s="19">
        <v>5</v>
      </c>
      <c r="H41" s="19">
        <v>20</v>
      </c>
      <c r="I41" s="18"/>
      <c r="J41" s="19">
        <v>28</v>
      </c>
      <c r="K41" s="19">
        <v>9</v>
      </c>
      <c r="L41" s="19">
        <v>37</v>
      </c>
      <c r="M41" s="10"/>
      <c r="N41" s="20">
        <f t="shared" si="0"/>
        <v>472.75</v>
      </c>
      <c r="O41" s="20">
        <f t="shared" si="1"/>
        <v>255.54054054054055</v>
      </c>
      <c r="P41" s="10"/>
      <c r="Q41" s="20">
        <f t="shared" si="2"/>
        <v>3.9132734003172924</v>
      </c>
    </row>
    <row r="42" spans="1:17" x14ac:dyDescent="0.25">
      <c r="A42" s="2">
        <v>38</v>
      </c>
      <c r="B42" s="10" t="s">
        <v>100</v>
      </c>
      <c r="C42" s="10" t="s">
        <v>39</v>
      </c>
      <c r="D42" s="18">
        <v>5098</v>
      </c>
      <c r="E42" s="18"/>
      <c r="F42" s="19">
        <v>9</v>
      </c>
      <c r="G42" s="19">
        <v>2</v>
      </c>
      <c r="H42" s="19">
        <v>11</v>
      </c>
      <c r="I42" s="18"/>
      <c r="J42" s="19">
        <v>21</v>
      </c>
      <c r="K42" s="19">
        <v>8</v>
      </c>
      <c r="L42" s="19">
        <v>29</v>
      </c>
      <c r="M42" s="10"/>
      <c r="N42" s="20">
        <f t="shared" si="0"/>
        <v>463.45454545454544</v>
      </c>
      <c r="O42" s="20">
        <f t="shared" si="1"/>
        <v>175.79310344827587</v>
      </c>
      <c r="P42" s="10"/>
      <c r="Q42" s="20">
        <f t="shared" si="2"/>
        <v>5.6885052961945863</v>
      </c>
    </row>
    <row r="43" spans="1:17" x14ac:dyDescent="0.25">
      <c r="A43" s="2">
        <v>39</v>
      </c>
      <c r="B43" s="10" t="s">
        <v>100</v>
      </c>
      <c r="C43" s="10" t="s">
        <v>40</v>
      </c>
      <c r="D43" s="18">
        <v>9145</v>
      </c>
      <c r="E43" s="18"/>
      <c r="F43" s="19">
        <v>15</v>
      </c>
      <c r="G43" s="19">
        <v>7</v>
      </c>
      <c r="H43" s="19">
        <v>22</v>
      </c>
      <c r="I43" s="18"/>
      <c r="J43" s="19">
        <v>26</v>
      </c>
      <c r="K43" s="19">
        <v>15</v>
      </c>
      <c r="L43" s="19">
        <v>41</v>
      </c>
      <c r="M43" s="10"/>
      <c r="N43" s="20">
        <f t="shared" si="0"/>
        <v>415.68181818181819</v>
      </c>
      <c r="O43" s="20">
        <f t="shared" si="1"/>
        <v>223.04878048780489</v>
      </c>
      <c r="P43" s="10"/>
      <c r="Q43" s="20">
        <f t="shared" si="2"/>
        <v>4.4833242208857298</v>
      </c>
    </row>
    <row r="44" spans="1:17" x14ac:dyDescent="0.25">
      <c r="A44" s="2">
        <v>40</v>
      </c>
      <c r="B44" s="10" t="s">
        <v>100</v>
      </c>
      <c r="C44" s="10" t="s">
        <v>41</v>
      </c>
      <c r="D44" s="18">
        <v>2942</v>
      </c>
      <c r="E44" s="18"/>
      <c r="F44" s="19">
        <v>4</v>
      </c>
      <c r="G44" s="19">
        <v>0</v>
      </c>
      <c r="H44" s="19">
        <v>4</v>
      </c>
      <c r="I44" s="18"/>
      <c r="J44" s="19">
        <v>7</v>
      </c>
      <c r="K44" s="19">
        <v>0</v>
      </c>
      <c r="L44" s="19">
        <v>7</v>
      </c>
      <c r="M44" s="10"/>
      <c r="N44" s="20">
        <f t="shared" si="0"/>
        <v>735.5</v>
      </c>
      <c r="O44" s="20">
        <f t="shared" si="1"/>
        <v>420.28571428571428</v>
      </c>
      <c r="P44" s="10"/>
      <c r="Q44" s="20">
        <f t="shared" si="2"/>
        <v>2.3793337865397692</v>
      </c>
    </row>
    <row r="45" spans="1:17" x14ac:dyDescent="0.25">
      <c r="A45" s="2">
        <v>41</v>
      </c>
      <c r="B45" s="10" t="s">
        <v>100</v>
      </c>
      <c r="C45" s="10" t="s">
        <v>42</v>
      </c>
      <c r="D45" s="18">
        <v>3118</v>
      </c>
      <c r="E45" s="18"/>
      <c r="F45" s="19">
        <v>5</v>
      </c>
      <c r="G45" s="19">
        <v>2</v>
      </c>
      <c r="H45" s="19">
        <v>7</v>
      </c>
      <c r="I45" s="18"/>
      <c r="J45" s="19">
        <v>5</v>
      </c>
      <c r="K45" s="19">
        <v>1</v>
      </c>
      <c r="L45" s="19">
        <v>6</v>
      </c>
      <c r="M45" s="10"/>
      <c r="N45" s="20">
        <f t="shared" si="0"/>
        <v>445.42857142857144</v>
      </c>
      <c r="O45" s="20">
        <f t="shared" si="1"/>
        <v>519.66666666666663</v>
      </c>
      <c r="P45" s="10"/>
      <c r="Q45" s="20">
        <f t="shared" si="2"/>
        <v>1.9243104554201411</v>
      </c>
    </row>
    <row r="46" spans="1:17" x14ac:dyDescent="0.25">
      <c r="A46" s="2">
        <v>42</v>
      </c>
      <c r="B46" s="10" t="s">
        <v>100</v>
      </c>
      <c r="C46" s="10" t="s">
        <v>43</v>
      </c>
      <c r="D46" s="18">
        <v>27722</v>
      </c>
      <c r="E46" s="18"/>
      <c r="F46" s="19">
        <v>40</v>
      </c>
      <c r="G46" s="19">
        <v>16</v>
      </c>
      <c r="H46" s="19">
        <v>56</v>
      </c>
      <c r="I46" s="18"/>
      <c r="J46" s="19">
        <v>94</v>
      </c>
      <c r="K46" s="19">
        <v>37</v>
      </c>
      <c r="L46" s="19">
        <v>131</v>
      </c>
      <c r="M46" s="10"/>
      <c r="N46" s="20">
        <f t="shared" si="0"/>
        <v>495.03571428571428</v>
      </c>
      <c r="O46" s="20">
        <f t="shared" si="1"/>
        <v>211.61832061068702</v>
      </c>
      <c r="P46" s="10"/>
      <c r="Q46" s="20">
        <f t="shared" si="2"/>
        <v>4.7254887814731985</v>
      </c>
    </row>
    <row r="47" spans="1:17" x14ac:dyDescent="0.25">
      <c r="A47" s="2">
        <v>43</v>
      </c>
      <c r="B47" s="10" t="s">
        <v>100</v>
      </c>
      <c r="C47" s="10" t="s">
        <v>44</v>
      </c>
      <c r="D47" s="18">
        <v>4411</v>
      </c>
      <c r="E47" s="18"/>
      <c r="F47" s="19">
        <v>10</v>
      </c>
      <c r="G47" s="19">
        <v>3</v>
      </c>
      <c r="H47" s="19">
        <v>13</v>
      </c>
      <c r="I47" s="18"/>
      <c r="J47" s="19">
        <v>14</v>
      </c>
      <c r="K47" s="19">
        <v>6</v>
      </c>
      <c r="L47" s="19">
        <v>20</v>
      </c>
      <c r="M47" s="10"/>
      <c r="N47" s="20">
        <f t="shared" si="0"/>
        <v>339.30769230769232</v>
      </c>
      <c r="O47" s="20">
        <f t="shared" si="1"/>
        <v>220.55</v>
      </c>
      <c r="P47" s="10"/>
      <c r="Q47" s="20">
        <f t="shared" si="2"/>
        <v>4.5341192473362053</v>
      </c>
    </row>
    <row r="48" spans="1:17" x14ac:dyDescent="0.25">
      <c r="A48" s="2">
        <v>44</v>
      </c>
      <c r="B48" s="10" t="s">
        <v>100</v>
      </c>
      <c r="C48" s="10" t="s">
        <v>45</v>
      </c>
      <c r="D48" s="18">
        <v>1310</v>
      </c>
      <c r="E48" s="18"/>
      <c r="F48" s="19">
        <v>0</v>
      </c>
      <c r="G48" s="19">
        <v>1</v>
      </c>
      <c r="H48" s="19">
        <v>1</v>
      </c>
      <c r="I48" s="18"/>
      <c r="J48" s="19">
        <v>0</v>
      </c>
      <c r="K48" s="19">
        <v>1</v>
      </c>
      <c r="L48" s="19">
        <v>1</v>
      </c>
      <c r="M48" s="10"/>
      <c r="N48" s="20">
        <f t="shared" si="0"/>
        <v>1310</v>
      </c>
      <c r="O48" s="20">
        <f t="shared" si="1"/>
        <v>1310</v>
      </c>
      <c r="P48" s="10"/>
      <c r="Q48" s="20">
        <f t="shared" si="2"/>
        <v>0.76335877862595414</v>
      </c>
    </row>
    <row r="49" spans="1:17" x14ac:dyDescent="0.25">
      <c r="A49" s="2">
        <v>45</v>
      </c>
      <c r="B49" s="10" t="s">
        <v>100</v>
      </c>
      <c r="C49" s="10" t="s">
        <v>46</v>
      </c>
      <c r="D49" s="18">
        <v>31095</v>
      </c>
      <c r="E49" s="18"/>
      <c r="F49" s="19">
        <v>59</v>
      </c>
      <c r="G49" s="19">
        <v>38</v>
      </c>
      <c r="H49" s="19">
        <v>97</v>
      </c>
      <c r="I49" s="18"/>
      <c r="J49" s="19">
        <v>146</v>
      </c>
      <c r="K49" s="19">
        <v>80</v>
      </c>
      <c r="L49" s="19">
        <v>226</v>
      </c>
      <c r="M49" s="10"/>
      <c r="N49" s="20">
        <f t="shared" ref="N49:N98" si="3">D49/H49</f>
        <v>320.56701030927837</v>
      </c>
      <c r="O49" s="20">
        <f t="shared" ref="O49:O98" si="4">D49/L49</f>
        <v>137.58849557522123</v>
      </c>
      <c r="P49" s="10"/>
      <c r="Q49" s="20">
        <f t="shared" ref="Q49:Q98" si="5">(L49/D49)*1000</f>
        <v>7.2680495256472097</v>
      </c>
    </row>
    <row r="50" spans="1:17" s="4" customFormat="1" x14ac:dyDescent="0.25">
      <c r="A50" s="2">
        <v>46</v>
      </c>
      <c r="B50" s="10" t="s">
        <v>100</v>
      </c>
      <c r="C50" s="10" t="s">
        <v>47</v>
      </c>
      <c r="D50" s="18">
        <v>4424</v>
      </c>
      <c r="E50" s="22"/>
      <c r="F50" s="23">
        <v>6</v>
      </c>
      <c r="G50" s="23">
        <v>3</v>
      </c>
      <c r="H50" s="23">
        <v>9</v>
      </c>
      <c r="I50" s="22"/>
      <c r="J50" s="23">
        <v>15</v>
      </c>
      <c r="K50" s="23">
        <v>6</v>
      </c>
      <c r="L50" s="23">
        <v>21</v>
      </c>
      <c r="M50" s="21"/>
      <c r="N50" s="20">
        <f t="shared" si="3"/>
        <v>491.55555555555554</v>
      </c>
      <c r="O50" s="20">
        <f t="shared" si="4"/>
        <v>210.66666666666666</v>
      </c>
      <c r="P50" s="10"/>
      <c r="Q50" s="20">
        <f t="shared" si="5"/>
        <v>4.7468354430379751</v>
      </c>
    </row>
    <row r="51" spans="1:17" x14ac:dyDescent="0.25">
      <c r="A51" s="2">
        <v>47</v>
      </c>
      <c r="B51" s="10" t="s">
        <v>100</v>
      </c>
      <c r="C51" s="10" t="s">
        <v>48</v>
      </c>
      <c r="D51" s="18">
        <v>2827</v>
      </c>
      <c r="E51" s="18"/>
      <c r="F51" s="19">
        <v>5</v>
      </c>
      <c r="G51" s="19">
        <v>2</v>
      </c>
      <c r="H51" s="19">
        <v>7</v>
      </c>
      <c r="I51" s="18"/>
      <c r="J51" s="19">
        <v>8</v>
      </c>
      <c r="K51" s="19">
        <v>2</v>
      </c>
      <c r="L51" s="19">
        <v>10</v>
      </c>
      <c r="M51" s="10"/>
      <c r="N51" s="20">
        <f t="shared" si="3"/>
        <v>403.85714285714283</v>
      </c>
      <c r="O51" s="20">
        <f t="shared" si="4"/>
        <v>282.7</v>
      </c>
      <c r="P51" s="10"/>
      <c r="Q51" s="20">
        <f t="shared" si="5"/>
        <v>3.5373187124159888</v>
      </c>
    </row>
    <row r="52" spans="1:17" x14ac:dyDescent="0.25">
      <c r="A52" s="2">
        <v>48</v>
      </c>
      <c r="B52" s="10" t="s">
        <v>100</v>
      </c>
      <c r="C52" s="10" t="s">
        <v>49</v>
      </c>
      <c r="D52" s="18">
        <v>10731</v>
      </c>
      <c r="E52" s="18"/>
      <c r="F52" s="19">
        <v>19</v>
      </c>
      <c r="G52" s="19">
        <v>7</v>
      </c>
      <c r="H52" s="19">
        <v>26</v>
      </c>
      <c r="I52" s="18"/>
      <c r="J52" s="19">
        <v>49</v>
      </c>
      <c r="K52" s="19">
        <v>17</v>
      </c>
      <c r="L52" s="19">
        <v>66</v>
      </c>
      <c r="M52" s="10"/>
      <c r="N52" s="20">
        <f t="shared" si="3"/>
        <v>412.73076923076923</v>
      </c>
      <c r="O52" s="20">
        <f t="shared" si="4"/>
        <v>162.59090909090909</v>
      </c>
      <c r="P52" s="10"/>
      <c r="Q52" s="20">
        <f t="shared" si="5"/>
        <v>6.1504053676265027</v>
      </c>
    </row>
    <row r="53" spans="1:17" x14ac:dyDescent="0.25">
      <c r="A53" s="2">
        <v>49</v>
      </c>
      <c r="B53" s="10" t="s">
        <v>100</v>
      </c>
      <c r="C53" s="10" t="s">
        <v>50</v>
      </c>
      <c r="D53" s="18">
        <v>6516</v>
      </c>
      <c r="E53" s="18"/>
      <c r="F53" s="19">
        <v>9</v>
      </c>
      <c r="G53" s="19">
        <v>3</v>
      </c>
      <c r="H53" s="19">
        <v>12</v>
      </c>
      <c r="I53" s="18"/>
      <c r="J53" s="19">
        <v>10</v>
      </c>
      <c r="K53" s="19">
        <v>6</v>
      </c>
      <c r="L53" s="19">
        <v>16</v>
      </c>
      <c r="M53" s="10"/>
      <c r="N53" s="20">
        <f t="shared" si="3"/>
        <v>543</v>
      </c>
      <c r="O53" s="20">
        <f t="shared" si="4"/>
        <v>407.25</v>
      </c>
      <c r="P53" s="10"/>
      <c r="Q53" s="20">
        <f t="shared" si="5"/>
        <v>2.4554941682013505</v>
      </c>
    </row>
    <row r="54" spans="1:17" s="4" customFormat="1" x14ac:dyDescent="0.25">
      <c r="A54" s="2">
        <v>50</v>
      </c>
      <c r="B54" s="10" t="s">
        <v>100</v>
      </c>
      <c r="C54" s="10" t="s">
        <v>51</v>
      </c>
      <c r="D54" s="18">
        <v>20016</v>
      </c>
      <c r="E54" s="22"/>
      <c r="F54" s="23">
        <v>38</v>
      </c>
      <c r="G54" s="23">
        <v>26</v>
      </c>
      <c r="H54" s="23">
        <v>64</v>
      </c>
      <c r="I54" s="22"/>
      <c r="J54" s="23">
        <v>95</v>
      </c>
      <c r="K54" s="23">
        <v>50</v>
      </c>
      <c r="L54" s="23">
        <v>145</v>
      </c>
      <c r="M54" s="21"/>
      <c r="N54" s="20">
        <f t="shared" si="3"/>
        <v>312.75</v>
      </c>
      <c r="O54" s="20">
        <f t="shared" si="4"/>
        <v>138.04137931034484</v>
      </c>
      <c r="P54" s="10"/>
      <c r="Q54" s="20">
        <f t="shared" si="5"/>
        <v>7.2442046362909673</v>
      </c>
    </row>
    <row r="55" spans="1:17" x14ac:dyDescent="0.25">
      <c r="A55" s="2">
        <v>51</v>
      </c>
      <c r="B55" s="10" t="s">
        <v>100</v>
      </c>
      <c r="C55" s="10" t="s">
        <v>52</v>
      </c>
      <c r="D55" s="18">
        <v>4460</v>
      </c>
      <c r="E55" s="18"/>
      <c r="F55" s="19">
        <v>7</v>
      </c>
      <c r="G55" s="19">
        <v>5</v>
      </c>
      <c r="H55" s="19">
        <v>12</v>
      </c>
      <c r="I55" s="18"/>
      <c r="J55" s="19">
        <v>13</v>
      </c>
      <c r="K55" s="19">
        <v>14</v>
      </c>
      <c r="L55" s="19">
        <v>27</v>
      </c>
      <c r="M55" s="10"/>
      <c r="N55" s="20">
        <f t="shared" si="3"/>
        <v>371.66666666666669</v>
      </c>
      <c r="O55" s="20">
        <f t="shared" si="4"/>
        <v>165.18518518518519</v>
      </c>
      <c r="P55" s="10"/>
      <c r="Q55" s="20">
        <f t="shared" si="5"/>
        <v>6.0538116591928253</v>
      </c>
    </row>
    <row r="56" spans="1:17" x14ac:dyDescent="0.25">
      <c r="A56" s="2">
        <v>52</v>
      </c>
      <c r="B56" s="10" t="s">
        <v>100</v>
      </c>
      <c r="C56" s="10" t="s">
        <v>53</v>
      </c>
      <c r="D56" s="18">
        <v>3816</v>
      </c>
      <c r="E56" s="18"/>
      <c r="F56" s="19">
        <v>4</v>
      </c>
      <c r="G56" s="19">
        <v>3</v>
      </c>
      <c r="H56" s="19">
        <v>7</v>
      </c>
      <c r="I56" s="18"/>
      <c r="J56" s="19">
        <v>10</v>
      </c>
      <c r="K56" s="19">
        <v>5</v>
      </c>
      <c r="L56" s="19">
        <v>15</v>
      </c>
      <c r="M56" s="10"/>
      <c r="N56" s="20">
        <f t="shared" si="3"/>
        <v>545.14285714285711</v>
      </c>
      <c r="O56" s="20">
        <f t="shared" si="4"/>
        <v>254.4</v>
      </c>
      <c r="P56" s="10"/>
      <c r="Q56" s="20">
        <f t="shared" si="5"/>
        <v>3.9308176100628929</v>
      </c>
    </row>
    <row r="57" spans="1:17" x14ac:dyDescent="0.25">
      <c r="A57" s="2">
        <v>53</v>
      </c>
      <c r="B57" s="10" t="s">
        <v>100</v>
      </c>
      <c r="C57" s="10" t="s">
        <v>54</v>
      </c>
      <c r="D57" s="18">
        <v>22004</v>
      </c>
      <c r="E57" s="18"/>
      <c r="F57" s="19">
        <v>29</v>
      </c>
      <c r="G57" s="19">
        <v>13</v>
      </c>
      <c r="H57" s="19">
        <v>42</v>
      </c>
      <c r="I57" s="18"/>
      <c r="J57" s="19">
        <v>71</v>
      </c>
      <c r="K57" s="19">
        <v>22</v>
      </c>
      <c r="L57" s="19">
        <v>93</v>
      </c>
      <c r="M57" s="10"/>
      <c r="N57" s="20">
        <f t="shared" si="3"/>
        <v>523.90476190476193</v>
      </c>
      <c r="O57" s="20">
        <f t="shared" si="4"/>
        <v>236.6021505376344</v>
      </c>
      <c r="P57" s="10"/>
      <c r="Q57" s="20">
        <f t="shared" si="5"/>
        <v>4.2265042719505548</v>
      </c>
    </row>
    <row r="58" spans="1:17" x14ac:dyDescent="0.25">
      <c r="A58" s="2">
        <v>54</v>
      </c>
      <c r="B58" s="10" t="s">
        <v>100</v>
      </c>
      <c r="C58" s="10" t="s">
        <v>55</v>
      </c>
      <c r="D58" s="18">
        <v>7327</v>
      </c>
      <c r="E58" s="18"/>
      <c r="F58" s="19">
        <v>13</v>
      </c>
      <c r="G58" s="19">
        <v>7</v>
      </c>
      <c r="H58" s="19">
        <v>20</v>
      </c>
      <c r="I58" s="18"/>
      <c r="J58" s="19">
        <v>30</v>
      </c>
      <c r="K58" s="19">
        <v>16</v>
      </c>
      <c r="L58" s="19">
        <v>46</v>
      </c>
      <c r="M58" s="10"/>
      <c r="N58" s="20">
        <f t="shared" si="3"/>
        <v>366.35</v>
      </c>
      <c r="O58" s="20">
        <f t="shared" si="4"/>
        <v>159.28260869565219</v>
      </c>
      <c r="P58" s="10"/>
      <c r="Q58" s="20">
        <f t="shared" si="5"/>
        <v>6.2781493107683914</v>
      </c>
    </row>
    <row r="59" spans="1:17" x14ac:dyDescent="0.25">
      <c r="A59" s="2">
        <v>55</v>
      </c>
      <c r="B59" s="10" t="s">
        <v>100</v>
      </c>
      <c r="C59" s="10" t="s">
        <v>56</v>
      </c>
      <c r="D59" s="18">
        <v>11535</v>
      </c>
      <c r="E59" s="18"/>
      <c r="F59" s="19">
        <v>25</v>
      </c>
      <c r="G59" s="19">
        <v>9</v>
      </c>
      <c r="H59" s="19">
        <v>34</v>
      </c>
      <c r="I59" s="18"/>
      <c r="J59" s="19">
        <v>48</v>
      </c>
      <c r="K59" s="19">
        <v>14</v>
      </c>
      <c r="L59" s="19">
        <v>62</v>
      </c>
      <c r="M59" s="10"/>
      <c r="N59" s="20">
        <f t="shared" si="3"/>
        <v>339.26470588235293</v>
      </c>
      <c r="O59" s="20">
        <f t="shared" si="4"/>
        <v>186.04838709677421</v>
      </c>
      <c r="P59" s="10"/>
      <c r="Q59" s="20">
        <f t="shared" si="5"/>
        <v>5.3749458170784568</v>
      </c>
    </row>
    <row r="60" spans="1:17" x14ac:dyDescent="0.25">
      <c r="A60" s="2">
        <v>56</v>
      </c>
      <c r="B60" s="10" t="s">
        <v>100</v>
      </c>
      <c r="C60" s="10" t="s">
        <v>57</v>
      </c>
      <c r="D60" s="18">
        <v>8307</v>
      </c>
      <c r="E60" s="18"/>
      <c r="F60" s="19">
        <v>17</v>
      </c>
      <c r="G60" s="19">
        <v>10</v>
      </c>
      <c r="H60" s="19">
        <v>27</v>
      </c>
      <c r="I60" s="18"/>
      <c r="J60" s="19">
        <v>30</v>
      </c>
      <c r="K60" s="19">
        <v>12</v>
      </c>
      <c r="L60" s="19">
        <v>42</v>
      </c>
      <c r="M60" s="10"/>
      <c r="N60" s="20">
        <f t="shared" si="3"/>
        <v>307.66666666666669</v>
      </c>
      <c r="O60" s="20">
        <f t="shared" si="4"/>
        <v>197.78571428571428</v>
      </c>
      <c r="P60" s="10"/>
      <c r="Q60" s="20">
        <f t="shared" si="5"/>
        <v>5.0559768869628021</v>
      </c>
    </row>
    <row r="61" spans="1:17" x14ac:dyDescent="0.25">
      <c r="A61" s="2">
        <v>57</v>
      </c>
      <c r="B61" s="10" t="s">
        <v>100</v>
      </c>
      <c r="C61" s="10" t="s">
        <v>58</v>
      </c>
      <c r="D61" s="18">
        <v>12988</v>
      </c>
      <c r="E61" s="18"/>
      <c r="F61" s="19">
        <v>13</v>
      </c>
      <c r="G61" s="19">
        <v>9</v>
      </c>
      <c r="H61" s="19">
        <v>22</v>
      </c>
      <c r="I61" s="18"/>
      <c r="J61" s="19">
        <v>32</v>
      </c>
      <c r="K61" s="19">
        <v>23</v>
      </c>
      <c r="L61" s="19">
        <v>55</v>
      </c>
      <c r="M61" s="10"/>
      <c r="N61" s="20">
        <f t="shared" si="3"/>
        <v>590.36363636363637</v>
      </c>
      <c r="O61" s="20">
        <f t="shared" si="4"/>
        <v>236.14545454545456</v>
      </c>
      <c r="P61" s="10"/>
      <c r="Q61" s="20">
        <f t="shared" si="5"/>
        <v>4.2346781644595008</v>
      </c>
    </row>
    <row r="62" spans="1:17" x14ac:dyDescent="0.25">
      <c r="A62" s="2">
        <v>58</v>
      </c>
      <c r="B62" s="10" t="s">
        <v>100</v>
      </c>
      <c r="C62" s="10" t="s">
        <v>59</v>
      </c>
      <c r="D62" s="18">
        <v>742</v>
      </c>
      <c r="E62" s="18"/>
      <c r="F62" s="19">
        <v>3</v>
      </c>
      <c r="G62" s="19">
        <v>1</v>
      </c>
      <c r="H62" s="19">
        <v>4</v>
      </c>
      <c r="I62" s="18"/>
      <c r="J62" s="19">
        <v>4</v>
      </c>
      <c r="K62" s="19">
        <v>4</v>
      </c>
      <c r="L62" s="19">
        <v>8</v>
      </c>
      <c r="M62" s="10"/>
      <c r="N62" s="20">
        <f t="shared" si="3"/>
        <v>185.5</v>
      </c>
      <c r="O62" s="20">
        <f t="shared" si="4"/>
        <v>92.75</v>
      </c>
      <c r="P62" s="10"/>
      <c r="Q62" s="20">
        <f t="shared" si="5"/>
        <v>10.781671159029651</v>
      </c>
    </row>
    <row r="63" spans="1:17" x14ac:dyDescent="0.25">
      <c r="A63" s="2">
        <v>59</v>
      </c>
      <c r="B63" s="10" t="s">
        <v>100</v>
      </c>
      <c r="C63" s="10" t="s">
        <v>60</v>
      </c>
      <c r="D63" s="18">
        <v>2245</v>
      </c>
      <c r="E63" s="18"/>
      <c r="F63" s="19">
        <v>3</v>
      </c>
      <c r="G63" s="19">
        <v>1</v>
      </c>
      <c r="H63" s="19">
        <v>4</v>
      </c>
      <c r="I63" s="18"/>
      <c r="J63" s="19">
        <v>6</v>
      </c>
      <c r="K63" s="19">
        <v>1</v>
      </c>
      <c r="L63" s="19">
        <v>7</v>
      </c>
      <c r="M63" s="10"/>
      <c r="N63" s="20">
        <f t="shared" si="3"/>
        <v>561.25</v>
      </c>
      <c r="O63" s="20">
        <f t="shared" si="4"/>
        <v>320.71428571428572</v>
      </c>
      <c r="P63" s="10"/>
      <c r="Q63" s="20">
        <f t="shared" si="5"/>
        <v>3.1180400890868598</v>
      </c>
    </row>
    <row r="64" spans="1:17" x14ac:dyDescent="0.25">
      <c r="A64" s="2">
        <v>60</v>
      </c>
      <c r="B64" s="10" t="s">
        <v>100</v>
      </c>
      <c r="C64" s="10" t="s">
        <v>61</v>
      </c>
      <c r="D64" s="18">
        <v>5081</v>
      </c>
      <c r="E64" s="18"/>
      <c r="F64" s="19">
        <v>8</v>
      </c>
      <c r="G64" s="19">
        <v>3</v>
      </c>
      <c r="H64" s="19">
        <v>11</v>
      </c>
      <c r="I64" s="18"/>
      <c r="J64" s="19">
        <v>15</v>
      </c>
      <c r="K64" s="19">
        <v>6</v>
      </c>
      <c r="L64" s="19">
        <v>21</v>
      </c>
      <c r="M64" s="10"/>
      <c r="N64" s="20">
        <f t="shared" si="3"/>
        <v>461.90909090909093</v>
      </c>
      <c r="O64" s="20">
        <f t="shared" si="4"/>
        <v>241.95238095238096</v>
      </c>
      <c r="P64" s="10"/>
      <c r="Q64" s="20">
        <f t="shared" si="5"/>
        <v>4.1330446762448334</v>
      </c>
    </row>
    <row r="65" spans="1:17" x14ac:dyDescent="0.25">
      <c r="A65" s="2">
        <v>61</v>
      </c>
      <c r="B65" s="10" t="s">
        <v>100</v>
      </c>
      <c r="C65" s="10" t="s">
        <v>62</v>
      </c>
      <c r="D65" s="18">
        <v>16737</v>
      </c>
      <c r="E65" s="18"/>
      <c r="F65" s="19">
        <v>21</v>
      </c>
      <c r="G65" s="19">
        <v>11</v>
      </c>
      <c r="H65" s="19">
        <v>32</v>
      </c>
      <c r="I65" s="18"/>
      <c r="J65" s="19">
        <v>49</v>
      </c>
      <c r="K65" s="19">
        <v>17</v>
      </c>
      <c r="L65" s="19">
        <v>66</v>
      </c>
      <c r="M65" s="10"/>
      <c r="N65" s="20">
        <f t="shared" si="3"/>
        <v>523.03125</v>
      </c>
      <c r="O65" s="20">
        <f t="shared" si="4"/>
        <v>253.59090909090909</v>
      </c>
      <c r="P65" s="10"/>
      <c r="Q65" s="20">
        <f t="shared" si="5"/>
        <v>3.9433590249148596</v>
      </c>
    </row>
    <row r="66" spans="1:17" x14ac:dyDescent="0.25">
      <c r="A66" s="2">
        <v>62</v>
      </c>
      <c r="B66" s="10" t="s">
        <v>100</v>
      </c>
      <c r="C66" s="10" t="s">
        <v>63</v>
      </c>
      <c r="D66" s="18">
        <v>9973</v>
      </c>
      <c r="E66" s="18"/>
      <c r="F66" s="19">
        <v>18</v>
      </c>
      <c r="G66" s="19">
        <v>5</v>
      </c>
      <c r="H66" s="19">
        <v>23</v>
      </c>
      <c r="I66" s="18"/>
      <c r="J66" s="19">
        <v>28</v>
      </c>
      <c r="K66" s="19">
        <v>8</v>
      </c>
      <c r="L66" s="19">
        <v>36</v>
      </c>
      <c r="M66" s="10"/>
      <c r="N66" s="20">
        <f t="shared" si="3"/>
        <v>433.60869565217394</v>
      </c>
      <c r="O66" s="20">
        <f t="shared" si="4"/>
        <v>277.02777777777777</v>
      </c>
      <c r="P66" s="10"/>
      <c r="Q66" s="20">
        <f t="shared" si="5"/>
        <v>3.6097463150506366</v>
      </c>
    </row>
    <row r="67" spans="1:17" x14ac:dyDescent="0.25">
      <c r="A67" s="2">
        <v>63</v>
      </c>
      <c r="B67" s="10" t="s">
        <v>100</v>
      </c>
      <c r="C67" s="10" t="s">
        <v>64</v>
      </c>
      <c r="D67" s="18">
        <v>1711</v>
      </c>
      <c r="E67" s="18"/>
      <c r="F67" s="19">
        <v>2</v>
      </c>
      <c r="G67" s="19">
        <v>0</v>
      </c>
      <c r="H67" s="19">
        <v>2</v>
      </c>
      <c r="I67" s="18"/>
      <c r="J67" s="19">
        <v>2</v>
      </c>
      <c r="K67" s="19">
        <v>0</v>
      </c>
      <c r="L67" s="19">
        <v>2</v>
      </c>
      <c r="M67" s="10"/>
      <c r="N67" s="20">
        <f t="shared" si="3"/>
        <v>855.5</v>
      </c>
      <c r="O67" s="20">
        <f t="shared" si="4"/>
        <v>855.5</v>
      </c>
      <c r="P67" s="10"/>
      <c r="Q67" s="20">
        <f t="shared" si="5"/>
        <v>1.1689070718877848</v>
      </c>
    </row>
    <row r="68" spans="1:17" x14ac:dyDescent="0.25">
      <c r="A68" s="2">
        <v>64</v>
      </c>
      <c r="B68" s="10" t="s">
        <v>100</v>
      </c>
      <c r="C68" s="10" t="s">
        <v>65</v>
      </c>
      <c r="D68" s="18">
        <v>9392</v>
      </c>
      <c r="E68" s="18"/>
      <c r="F68" s="19">
        <v>17</v>
      </c>
      <c r="G68" s="19">
        <v>8</v>
      </c>
      <c r="H68" s="19">
        <v>25</v>
      </c>
      <c r="I68" s="18"/>
      <c r="J68" s="19">
        <v>34</v>
      </c>
      <c r="K68" s="19">
        <v>20</v>
      </c>
      <c r="L68" s="19">
        <v>54</v>
      </c>
      <c r="M68" s="10"/>
      <c r="N68" s="20">
        <f t="shared" si="3"/>
        <v>375.68</v>
      </c>
      <c r="O68" s="20">
        <f t="shared" si="4"/>
        <v>173.92592592592592</v>
      </c>
      <c r="P68" s="10"/>
      <c r="Q68" s="20">
        <f t="shared" si="5"/>
        <v>5.7495741056218055</v>
      </c>
    </row>
    <row r="69" spans="1:17" x14ac:dyDescent="0.25">
      <c r="A69" s="2">
        <v>65</v>
      </c>
      <c r="B69" s="10" t="s">
        <v>100</v>
      </c>
      <c r="C69" s="10" t="s">
        <v>66</v>
      </c>
      <c r="D69" s="18">
        <v>2094</v>
      </c>
      <c r="E69" s="18"/>
      <c r="F69" s="19">
        <v>3</v>
      </c>
      <c r="G69" s="19">
        <v>1</v>
      </c>
      <c r="H69" s="19">
        <v>4</v>
      </c>
      <c r="I69" s="18"/>
      <c r="J69" s="19">
        <v>3</v>
      </c>
      <c r="K69" s="19">
        <v>1</v>
      </c>
      <c r="L69" s="19">
        <v>4</v>
      </c>
      <c r="M69" s="10"/>
      <c r="N69" s="20">
        <f t="shared" si="3"/>
        <v>523.5</v>
      </c>
      <c r="O69" s="20">
        <f t="shared" si="4"/>
        <v>523.5</v>
      </c>
      <c r="P69" s="10"/>
      <c r="Q69" s="20">
        <f t="shared" si="5"/>
        <v>1.9102196752626552</v>
      </c>
    </row>
    <row r="70" spans="1:17" x14ac:dyDescent="0.25">
      <c r="A70" s="2">
        <v>66</v>
      </c>
      <c r="B70" s="10" t="s">
        <v>100</v>
      </c>
      <c r="C70" s="10" t="s">
        <v>67</v>
      </c>
      <c r="D70" s="18">
        <v>10924</v>
      </c>
      <c r="E70" s="18"/>
      <c r="F70" s="19">
        <v>14</v>
      </c>
      <c r="G70" s="19">
        <v>10</v>
      </c>
      <c r="H70" s="19">
        <v>24</v>
      </c>
      <c r="I70" s="18"/>
      <c r="J70" s="19">
        <v>30</v>
      </c>
      <c r="K70" s="19">
        <v>20</v>
      </c>
      <c r="L70" s="19">
        <v>50</v>
      </c>
      <c r="M70" s="10"/>
      <c r="N70" s="20">
        <f t="shared" si="3"/>
        <v>455.16666666666669</v>
      </c>
      <c r="O70" s="20">
        <f t="shared" si="4"/>
        <v>218.48</v>
      </c>
      <c r="P70" s="10"/>
      <c r="Q70" s="20">
        <f t="shared" si="5"/>
        <v>4.5770779934090076</v>
      </c>
    </row>
    <row r="71" spans="1:17" x14ac:dyDescent="0.25">
      <c r="A71" s="2">
        <v>67</v>
      </c>
      <c r="B71" s="10" t="s">
        <v>100</v>
      </c>
      <c r="C71" s="10" t="s">
        <v>68</v>
      </c>
      <c r="D71" s="18">
        <v>14613</v>
      </c>
      <c r="E71" s="18"/>
      <c r="F71" s="19">
        <v>22</v>
      </c>
      <c r="G71" s="19">
        <v>12</v>
      </c>
      <c r="H71" s="19">
        <v>34</v>
      </c>
      <c r="I71" s="18"/>
      <c r="J71" s="19">
        <v>46</v>
      </c>
      <c r="K71" s="19">
        <v>18</v>
      </c>
      <c r="L71" s="19">
        <v>64</v>
      </c>
      <c r="M71" s="10"/>
      <c r="N71" s="20">
        <f t="shared" si="3"/>
        <v>429.79411764705884</v>
      </c>
      <c r="O71" s="20">
        <f t="shared" si="4"/>
        <v>228.328125</v>
      </c>
      <c r="P71" s="10"/>
      <c r="Q71" s="20">
        <f t="shared" si="5"/>
        <v>4.3796619448436322</v>
      </c>
    </row>
    <row r="72" spans="1:17" x14ac:dyDescent="0.25">
      <c r="A72" s="2">
        <v>68</v>
      </c>
      <c r="B72" s="10" t="s">
        <v>100</v>
      </c>
      <c r="C72" s="10" t="s">
        <v>69</v>
      </c>
      <c r="D72" s="18">
        <v>6545</v>
      </c>
      <c r="E72" s="18"/>
      <c r="F72" s="19">
        <v>9</v>
      </c>
      <c r="G72" s="19">
        <v>4</v>
      </c>
      <c r="H72" s="19">
        <v>13</v>
      </c>
      <c r="I72" s="18"/>
      <c r="J72" s="19">
        <v>18</v>
      </c>
      <c r="K72" s="19">
        <v>6</v>
      </c>
      <c r="L72" s="19">
        <v>24</v>
      </c>
      <c r="M72" s="10"/>
      <c r="N72" s="20">
        <f t="shared" si="3"/>
        <v>503.46153846153845</v>
      </c>
      <c r="O72" s="20">
        <f t="shared" si="4"/>
        <v>272.70833333333331</v>
      </c>
      <c r="P72" s="10"/>
      <c r="Q72" s="20">
        <f t="shared" si="5"/>
        <v>3.6669213139801373</v>
      </c>
    </row>
    <row r="73" spans="1:17" x14ac:dyDescent="0.25">
      <c r="A73" s="2">
        <v>69</v>
      </c>
      <c r="B73" s="10" t="s">
        <v>100</v>
      </c>
      <c r="C73" s="10" t="s">
        <v>70</v>
      </c>
      <c r="D73" s="18">
        <v>12652</v>
      </c>
      <c r="E73" s="18"/>
      <c r="F73" s="19">
        <v>22</v>
      </c>
      <c r="G73" s="19">
        <v>12</v>
      </c>
      <c r="H73" s="19">
        <v>34</v>
      </c>
      <c r="I73" s="18"/>
      <c r="J73" s="19">
        <v>53</v>
      </c>
      <c r="K73" s="19">
        <v>24</v>
      </c>
      <c r="L73" s="19">
        <v>77</v>
      </c>
      <c r="M73" s="10"/>
      <c r="N73" s="20">
        <f t="shared" si="3"/>
        <v>372.11764705882354</v>
      </c>
      <c r="O73" s="20">
        <f t="shared" si="4"/>
        <v>164.3116883116883</v>
      </c>
      <c r="P73" s="10"/>
      <c r="Q73" s="20">
        <f t="shared" si="5"/>
        <v>6.0859943092001263</v>
      </c>
    </row>
    <row r="74" spans="1:17" x14ac:dyDescent="0.25">
      <c r="A74" s="2">
        <v>70</v>
      </c>
      <c r="B74" s="10" t="s">
        <v>100</v>
      </c>
      <c r="C74" s="10" t="s">
        <v>71</v>
      </c>
      <c r="D74" s="18">
        <v>6801</v>
      </c>
      <c r="E74" s="18"/>
      <c r="F74" s="19">
        <v>12</v>
      </c>
      <c r="G74" s="19">
        <v>3</v>
      </c>
      <c r="H74" s="19">
        <v>15</v>
      </c>
      <c r="I74" s="18"/>
      <c r="J74" s="19">
        <v>19</v>
      </c>
      <c r="K74" s="19">
        <v>7</v>
      </c>
      <c r="L74" s="19">
        <v>26</v>
      </c>
      <c r="M74" s="10"/>
      <c r="N74" s="20">
        <f t="shared" si="3"/>
        <v>453.4</v>
      </c>
      <c r="O74" s="20">
        <f t="shared" si="4"/>
        <v>261.57692307692309</v>
      </c>
      <c r="P74" s="10"/>
      <c r="Q74" s="20">
        <f t="shared" si="5"/>
        <v>3.822967210704308</v>
      </c>
    </row>
    <row r="75" spans="1:17" x14ac:dyDescent="0.25">
      <c r="A75" s="2">
        <v>71</v>
      </c>
      <c r="B75" s="10" t="s">
        <v>100</v>
      </c>
      <c r="C75" s="10" t="s">
        <v>72</v>
      </c>
      <c r="D75" s="18">
        <v>5134</v>
      </c>
      <c r="E75" s="18"/>
      <c r="F75" s="19">
        <v>5</v>
      </c>
      <c r="G75" s="19">
        <v>3</v>
      </c>
      <c r="H75" s="19">
        <v>8</v>
      </c>
      <c r="I75" s="18"/>
      <c r="J75" s="19">
        <v>17</v>
      </c>
      <c r="K75" s="19">
        <v>4</v>
      </c>
      <c r="L75" s="19">
        <v>21</v>
      </c>
      <c r="M75" s="10"/>
      <c r="N75" s="20">
        <f t="shared" si="3"/>
        <v>641.75</v>
      </c>
      <c r="O75" s="20">
        <f t="shared" si="4"/>
        <v>244.47619047619048</v>
      </c>
      <c r="P75" s="10"/>
      <c r="Q75" s="20">
        <f t="shared" si="5"/>
        <v>4.0903778730035061</v>
      </c>
    </row>
    <row r="76" spans="1:17" x14ac:dyDescent="0.25">
      <c r="A76" s="2">
        <v>72</v>
      </c>
      <c r="B76" s="10" t="s">
        <v>100</v>
      </c>
      <c r="C76" s="10" t="s">
        <v>73</v>
      </c>
      <c r="D76" s="18">
        <v>4884</v>
      </c>
      <c r="E76" s="18"/>
      <c r="F76" s="19">
        <v>5</v>
      </c>
      <c r="G76" s="19">
        <v>2</v>
      </c>
      <c r="H76" s="19">
        <v>7</v>
      </c>
      <c r="I76" s="18"/>
      <c r="J76" s="19">
        <v>6</v>
      </c>
      <c r="K76" s="19">
        <v>2</v>
      </c>
      <c r="L76" s="19">
        <v>8</v>
      </c>
      <c r="M76" s="10"/>
      <c r="N76" s="20">
        <f t="shared" si="3"/>
        <v>697.71428571428567</v>
      </c>
      <c r="O76" s="20">
        <f t="shared" si="4"/>
        <v>610.5</v>
      </c>
      <c r="P76" s="10"/>
      <c r="Q76" s="20">
        <f t="shared" si="5"/>
        <v>1.638001638001638</v>
      </c>
    </row>
    <row r="77" spans="1:17" x14ac:dyDescent="0.25">
      <c r="A77" s="2">
        <v>73</v>
      </c>
      <c r="B77" s="10" t="s">
        <v>100</v>
      </c>
      <c r="C77" s="10" t="s">
        <v>74</v>
      </c>
      <c r="D77" s="18">
        <v>9143</v>
      </c>
      <c r="E77" s="18"/>
      <c r="F77" s="19">
        <v>11</v>
      </c>
      <c r="G77" s="19">
        <v>6</v>
      </c>
      <c r="H77" s="19">
        <v>17</v>
      </c>
      <c r="I77" s="18"/>
      <c r="J77" s="19">
        <v>22</v>
      </c>
      <c r="K77" s="19">
        <v>8</v>
      </c>
      <c r="L77" s="19">
        <v>30</v>
      </c>
      <c r="M77" s="10"/>
      <c r="N77" s="20">
        <f t="shared" si="3"/>
        <v>537.82352941176475</v>
      </c>
      <c r="O77" s="20">
        <f t="shared" si="4"/>
        <v>304.76666666666665</v>
      </c>
      <c r="P77" s="10"/>
      <c r="Q77" s="20">
        <f t="shared" si="5"/>
        <v>3.2811987312698236</v>
      </c>
    </row>
    <row r="78" spans="1:17" x14ac:dyDescent="0.25">
      <c r="A78" s="2">
        <v>74</v>
      </c>
      <c r="B78" s="10" t="s">
        <v>100</v>
      </c>
      <c r="C78" s="10" t="s">
        <v>75</v>
      </c>
      <c r="D78" s="18">
        <v>9804</v>
      </c>
      <c r="E78" s="18"/>
      <c r="F78" s="19">
        <v>22</v>
      </c>
      <c r="G78" s="19">
        <v>16</v>
      </c>
      <c r="H78" s="19">
        <v>38</v>
      </c>
      <c r="I78" s="18"/>
      <c r="J78" s="19">
        <v>42</v>
      </c>
      <c r="K78" s="19">
        <v>31</v>
      </c>
      <c r="L78" s="19">
        <v>73</v>
      </c>
      <c r="M78" s="10"/>
      <c r="N78" s="20">
        <f t="shared" si="3"/>
        <v>258</v>
      </c>
      <c r="O78" s="20">
        <f t="shared" si="4"/>
        <v>134.30136986301369</v>
      </c>
      <c r="P78" s="10"/>
      <c r="Q78" s="20">
        <f t="shared" si="5"/>
        <v>7.4459404324765401</v>
      </c>
    </row>
    <row r="79" spans="1:17" x14ac:dyDescent="0.25">
      <c r="A79" s="2">
        <v>75</v>
      </c>
      <c r="B79" s="10" t="s">
        <v>100</v>
      </c>
      <c r="C79" s="10" t="s">
        <v>76</v>
      </c>
      <c r="D79" s="18">
        <v>7310</v>
      </c>
      <c r="E79" s="18"/>
      <c r="F79" s="19">
        <v>13</v>
      </c>
      <c r="G79" s="19">
        <v>9</v>
      </c>
      <c r="H79" s="19">
        <v>22</v>
      </c>
      <c r="I79" s="18"/>
      <c r="J79" s="19">
        <v>19</v>
      </c>
      <c r="K79" s="19">
        <v>13</v>
      </c>
      <c r="L79" s="19">
        <v>32</v>
      </c>
      <c r="M79" s="10"/>
      <c r="N79" s="20">
        <f t="shared" si="3"/>
        <v>332.27272727272725</v>
      </c>
      <c r="O79" s="20">
        <f t="shared" si="4"/>
        <v>228.4375</v>
      </c>
      <c r="P79" s="10"/>
      <c r="Q79" s="20">
        <f t="shared" si="5"/>
        <v>4.3775649794801641</v>
      </c>
    </row>
    <row r="80" spans="1:17" x14ac:dyDescent="0.25">
      <c r="A80" s="2">
        <v>76</v>
      </c>
      <c r="B80" s="10" t="s">
        <v>100</v>
      </c>
      <c r="C80" s="10" t="s">
        <v>77</v>
      </c>
      <c r="D80" s="18">
        <v>2974</v>
      </c>
      <c r="E80" s="18"/>
      <c r="F80" s="19">
        <v>1</v>
      </c>
      <c r="G80" s="19">
        <v>1</v>
      </c>
      <c r="H80" s="19">
        <v>2</v>
      </c>
      <c r="I80" s="18"/>
      <c r="J80" s="19">
        <v>1</v>
      </c>
      <c r="K80" s="19">
        <v>2</v>
      </c>
      <c r="L80" s="19">
        <v>3</v>
      </c>
      <c r="M80" s="10"/>
      <c r="N80" s="20">
        <f t="shared" si="3"/>
        <v>1487</v>
      </c>
      <c r="O80" s="20">
        <f t="shared" si="4"/>
        <v>991.33333333333337</v>
      </c>
      <c r="P80" s="10"/>
      <c r="Q80" s="20">
        <f t="shared" si="5"/>
        <v>1.0087424344317419</v>
      </c>
    </row>
    <row r="81" spans="1:17" x14ac:dyDescent="0.25">
      <c r="A81" s="2">
        <v>77</v>
      </c>
      <c r="B81" s="10" t="s">
        <v>100</v>
      </c>
      <c r="C81" s="10" t="s">
        <v>78</v>
      </c>
      <c r="D81" s="18">
        <v>1787</v>
      </c>
      <c r="E81" s="18"/>
      <c r="F81" s="19">
        <v>3</v>
      </c>
      <c r="G81" s="19">
        <v>2</v>
      </c>
      <c r="H81" s="19">
        <v>5</v>
      </c>
      <c r="I81" s="18"/>
      <c r="J81" s="19">
        <v>4</v>
      </c>
      <c r="K81" s="19">
        <v>2</v>
      </c>
      <c r="L81" s="19">
        <v>6</v>
      </c>
      <c r="M81" s="10"/>
      <c r="N81" s="20">
        <f t="shared" si="3"/>
        <v>357.4</v>
      </c>
      <c r="O81" s="20">
        <f t="shared" si="4"/>
        <v>297.83333333333331</v>
      </c>
      <c r="P81" s="10"/>
      <c r="Q81" s="20">
        <f t="shared" si="5"/>
        <v>3.3575825405707893</v>
      </c>
    </row>
    <row r="82" spans="1:17" x14ac:dyDescent="0.25">
      <c r="A82" s="2">
        <v>78</v>
      </c>
      <c r="B82" s="10" t="s">
        <v>100</v>
      </c>
      <c r="C82" s="10" t="s">
        <v>79</v>
      </c>
      <c r="D82" s="18">
        <v>6051</v>
      </c>
      <c r="E82" s="18"/>
      <c r="F82" s="19">
        <v>7</v>
      </c>
      <c r="G82" s="19">
        <v>6</v>
      </c>
      <c r="H82" s="19">
        <v>13</v>
      </c>
      <c r="I82" s="18"/>
      <c r="J82" s="19">
        <v>16</v>
      </c>
      <c r="K82" s="19">
        <v>7</v>
      </c>
      <c r="L82" s="19">
        <v>23</v>
      </c>
      <c r="M82" s="10"/>
      <c r="N82" s="20">
        <f t="shared" si="3"/>
        <v>465.46153846153845</v>
      </c>
      <c r="O82" s="20">
        <f t="shared" si="4"/>
        <v>263.08695652173913</v>
      </c>
      <c r="P82" s="10"/>
      <c r="Q82" s="20">
        <f t="shared" si="5"/>
        <v>3.8010246240290861</v>
      </c>
    </row>
    <row r="83" spans="1:17" x14ac:dyDescent="0.25">
      <c r="A83" s="2">
        <v>79</v>
      </c>
      <c r="B83" s="10" t="s">
        <v>100</v>
      </c>
      <c r="C83" s="10" t="s">
        <v>80</v>
      </c>
      <c r="D83" s="18">
        <v>10343</v>
      </c>
      <c r="E83" s="18"/>
      <c r="F83" s="19">
        <v>16</v>
      </c>
      <c r="G83" s="19">
        <v>11</v>
      </c>
      <c r="H83" s="19">
        <v>27</v>
      </c>
      <c r="I83" s="18"/>
      <c r="J83" s="19">
        <v>29</v>
      </c>
      <c r="K83" s="19">
        <v>17</v>
      </c>
      <c r="L83" s="19">
        <v>46</v>
      </c>
      <c r="M83" s="10"/>
      <c r="N83" s="20">
        <f t="shared" si="3"/>
        <v>383.07407407407408</v>
      </c>
      <c r="O83" s="20">
        <f t="shared" si="4"/>
        <v>224.84782608695653</v>
      </c>
      <c r="P83" s="10"/>
      <c r="Q83" s="20">
        <f t="shared" si="5"/>
        <v>4.4474523832543742</v>
      </c>
    </row>
    <row r="84" spans="1:17" x14ac:dyDescent="0.25">
      <c r="A84" s="2">
        <v>80</v>
      </c>
      <c r="B84" s="10" t="s">
        <v>100</v>
      </c>
      <c r="C84" s="10" t="s">
        <v>81</v>
      </c>
      <c r="D84" s="18">
        <v>12242</v>
      </c>
      <c r="E84" s="18"/>
      <c r="F84" s="19">
        <v>12</v>
      </c>
      <c r="G84" s="19">
        <v>7</v>
      </c>
      <c r="H84" s="19">
        <v>19</v>
      </c>
      <c r="I84" s="18"/>
      <c r="J84" s="19">
        <v>36</v>
      </c>
      <c r="K84" s="19">
        <v>17</v>
      </c>
      <c r="L84" s="19">
        <v>53</v>
      </c>
      <c r="M84" s="10"/>
      <c r="N84" s="20">
        <f t="shared" si="3"/>
        <v>644.31578947368416</v>
      </c>
      <c r="O84" s="20">
        <f t="shared" si="4"/>
        <v>230.98113207547169</v>
      </c>
      <c r="P84" s="10"/>
      <c r="Q84" s="20">
        <f t="shared" si="5"/>
        <v>4.3293579480477042</v>
      </c>
    </row>
    <row r="85" spans="1:17" x14ac:dyDescent="0.25">
      <c r="A85" s="2">
        <v>81</v>
      </c>
      <c r="B85" s="10" t="s">
        <v>100</v>
      </c>
      <c r="C85" s="10" t="s">
        <v>82</v>
      </c>
      <c r="D85" s="18">
        <v>11792</v>
      </c>
      <c r="E85" s="18"/>
      <c r="F85" s="19">
        <v>13</v>
      </c>
      <c r="G85" s="19">
        <v>12</v>
      </c>
      <c r="H85" s="19">
        <v>25</v>
      </c>
      <c r="I85" s="18"/>
      <c r="J85" s="19">
        <v>32</v>
      </c>
      <c r="K85" s="19">
        <v>30</v>
      </c>
      <c r="L85" s="19">
        <v>62</v>
      </c>
      <c r="M85" s="10"/>
      <c r="N85" s="20">
        <f t="shared" si="3"/>
        <v>471.68</v>
      </c>
      <c r="O85" s="20">
        <f t="shared" si="4"/>
        <v>190.19354838709677</v>
      </c>
      <c r="P85" s="10"/>
      <c r="Q85" s="20">
        <f t="shared" si="5"/>
        <v>5.2578018995929447</v>
      </c>
    </row>
    <row r="86" spans="1:17" x14ac:dyDescent="0.25">
      <c r="A86" s="2">
        <v>82</v>
      </c>
      <c r="B86" s="10" t="s">
        <v>100</v>
      </c>
      <c r="C86" s="10" t="s">
        <v>83</v>
      </c>
      <c r="D86" s="18">
        <v>4190</v>
      </c>
      <c r="E86" s="18"/>
      <c r="F86" s="19">
        <v>4</v>
      </c>
      <c r="G86" s="19">
        <v>3</v>
      </c>
      <c r="H86" s="19">
        <v>7</v>
      </c>
      <c r="I86" s="18"/>
      <c r="J86" s="19">
        <v>7</v>
      </c>
      <c r="K86" s="19">
        <v>3</v>
      </c>
      <c r="L86" s="19">
        <v>10</v>
      </c>
      <c r="M86" s="10"/>
      <c r="N86" s="20">
        <f t="shared" si="3"/>
        <v>598.57142857142856</v>
      </c>
      <c r="O86" s="20">
        <f t="shared" si="4"/>
        <v>419</v>
      </c>
      <c r="P86" s="10"/>
      <c r="Q86" s="20">
        <f t="shared" si="5"/>
        <v>2.3866348448687353</v>
      </c>
    </row>
    <row r="87" spans="1:17" x14ac:dyDescent="0.25">
      <c r="A87" s="2">
        <v>83</v>
      </c>
      <c r="B87" s="10" t="s">
        <v>100</v>
      </c>
      <c r="C87" s="10" t="s">
        <v>84</v>
      </c>
      <c r="D87" s="18">
        <v>10693</v>
      </c>
      <c r="E87" s="18"/>
      <c r="F87" s="19">
        <v>13</v>
      </c>
      <c r="G87" s="19">
        <v>4</v>
      </c>
      <c r="H87" s="19">
        <v>17</v>
      </c>
      <c r="I87" s="18"/>
      <c r="J87" s="19">
        <v>33</v>
      </c>
      <c r="K87" s="19">
        <v>5</v>
      </c>
      <c r="L87" s="19">
        <v>38</v>
      </c>
      <c r="M87" s="10"/>
      <c r="N87" s="20">
        <f t="shared" si="3"/>
        <v>629</v>
      </c>
      <c r="O87" s="20">
        <f t="shared" si="4"/>
        <v>281.39473684210526</v>
      </c>
      <c r="P87" s="10"/>
      <c r="Q87" s="20">
        <f t="shared" si="5"/>
        <v>3.5537267371177408</v>
      </c>
    </row>
    <row r="88" spans="1:17" x14ac:dyDescent="0.25">
      <c r="A88" s="2">
        <v>84</v>
      </c>
      <c r="B88" s="21" t="s">
        <v>100</v>
      </c>
      <c r="C88" s="21" t="s">
        <v>85</v>
      </c>
      <c r="D88" s="22">
        <v>84607</v>
      </c>
      <c r="E88" s="18"/>
      <c r="F88" s="19">
        <v>158</v>
      </c>
      <c r="G88" s="19">
        <v>92</v>
      </c>
      <c r="H88" s="19">
        <v>250</v>
      </c>
      <c r="I88" s="18"/>
      <c r="J88" s="19">
        <v>374</v>
      </c>
      <c r="K88" s="19">
        <v>166</v>
      </c>
      <c r="L88" s="19">
        <v>540</v>
      </c>
      <c r="M88" s="10"/>
      <c r="N88" s="20">
        <f t="shared" si="3"/>
        <v>338.428</v>
      </c>
      <c r="O88" s="20">
        <f t="shared" si="4"/>
        <v>156.67962962962963</v>
      </c>
      <c r="P88" s="10"/>
      <c r="Q88" s="20">
        <f t="shared" si="5"/>
        <v>6.3824506246528063</v>
      </c>
    </row>
    <row r="89" spans="1:17" x14ac:dyDescent="0.25">
      <c r="A89" s="2">
        <v>85</v>
      </c>
      <c r="B89" s="10" t="s">
        <v>100</v>
      </c>
      <c r="C89" s="10" t="s">
        <v>86</v>
      </c>
      <c r="D89" s="18">
        <v>9973</v>
      </c>
      <c r="E89" s="18"/>
      <c r="F89" s="19">
        <v>19</v>
      </c>
      <c r="G89" s="19">
        <v>9</v>
      </c>
      <c r="H89" s="19">
        <v>28</v>
      </c>
      <c r="I89" s="18"/>
      <c r="J89" s="19">
        <v>39</v>
      </c>
      <c r="K89" s="19">
        <v>25</v>
      </c>
      <c r="L89" s="19">
        <v>64</v>
      </c>
      <c r="M89" s="10"/>
      <c r="N89" s="20">
        <f t="shared" si="3"/>
        <v>356.17857142857144</v>
      </c>
      <c r="O89" s="20">
        <f t="shared" si="4"/>
        <v>155.828125</v>
      </c>
      <c r="P89" s="10"/>
      <c r="Q89" s="20">
        <f t="shared" si="5"/>
        <v>6.4173267823122426</v>
      </c>
    </row>
    <row r="90" spans="1:17" x14ac:dyDescent="0.25">
      <c r="A90" s="2">
        <v>86</v>
      </c>
      <c r="B90" s="10" t="s">
        <v>100</v>
      </c>
      <c r="C90" s="10" t="s">
        <v>87</v>
      </c>
      <c r="D90" s="18">
        <v>6751</v>
      </c>
      <c r="E90" s="18"/>
      <c r="F90" s="19">
        <v>11</v>
      </c>
      <c r="G90" s="19">
        <v>6</v>
      </c>
      <c r="H90" s="19">
        <v>17</v>
      </c>
      <c r="I90" s="18"/>
      <c r="J90" s="19">
        <v>13</v>
      </c>
      <c r="K90" s="19">
        <v>11</v>
      </c>
      <c r="L90" s="19">
        <v>24</v>
      </c>
      <c r="M90" s="10"/>
      <c r="N90" s="20">
        <f t="shared" si="3"/>
        <v>397.11764705882354</v>
      </c>
      <c r="O90" s="20">
        <f t="shared" si="4"/>
        <v>281.29166666666669</v>
      </c>
      <c r="P90" s="10"/>
      <c r="Q90" s="20">
        <f t="shared" si="5"/>
        <v>3.5550288846096878</v>
      </c>
    </row>
    <row r="91" spans="1:17" x14ac:dyDescent="0.25">
      <c r="A91" s="2">
        <v>87</v>
      </c>
      <c r="B91" s="10" t="s">
        <v>100</v>
      </c>
      <c r="C91" s="10" t="s">
        <v>88</v>
      </c>
      <c r="D91" s="18">
        <v>16427</v>
      </c>
      <c r="E91" s="18"/>
      <c r="F91" s="19">
        <v>22</v>
      </c>
      <c r="G91" s="19">
        <v>13</v>
      </c>
      <c r="H91" s="19">
        <v>35</v>
      </c>
      <c r="I91" s="18"/>
      <c r="J91" s="19">
        <v>33</v>
      </c>
      <c r="K91" s="19">
        <v>25</v>
      </c>
      <c r="L91" s="19">
        <v>58</v>
      </c>
      <c r="M91" s="10"/>
      <c r="N91" s="20">
        <f t="shared" si="3"/>
        <v>469.34285714285716</v>
      </c>
      <c r="O91" s="20">
        <f t="shared" si="4"/>
        <v>283.22413793103448</v>
      </c>
      <c r="P91" s="10"/>
      <c r="Q91" s="20">
        <f t="shared" si="5"/>
        <v>3.5307725086747426</v>
      </c>
    </row>
    <row r="92" spans="1:17" x14ac:dyDescent="0.25">
      <c r="A92" s="2">
        <v>88</v>
      </c>
      <c r="B92" s="10" t="s">
        <v>100</v>
      </c>
      <c r="C92" s="10" t="s">
        <v>89</v>
      </c>
      <c r="D92" s="18">
        <v>3703</v>
      </c>
      <c r="E92" s="18"/>
      <c r="F92" s="19">
        <v>7</v>
      </c>
      <c r="G92" s="19">
        <v>2</v>
      </c>
      <c r="H92" s="19">
        <v>9</v>
      </c>
      <c r="I92" s="18"/>
      <c r="J92" s="19">
        <v>17</v>
      </c>
      <c r="K92" s="19">
        <v>6</v>
      </c>
      <c r="L92" s="19">
        <v>23</v>
      </c>
      <c r="M92" s="10"/>
      <c r="N92" s="20">
        <f t="shared" si="3"/>
        <v>411.44444444444446</v>
      </c>
      <c r="O92" s="20">
        <f t="shared" si="4"/>
        <v>161</v>
      </c>
      <c r="P92" s="10"/>
      <c r="Q92" s="20">
        <f t="shared" si="5"/>
        <v>6.2111801242236018</v>
      </c>
    </row>
    <row r="93" spans="1:17" x14ac:dyDescent="0.25">
      <c r="A93" s="2">
        <v>89</v>
      </c>
      <c r="B93" s="10" t="s">
        <v>100</v>
      </c>
      <c r="C93" s="10" t="s">
        <v>90</v>
      </c>
      <c r="D93" s="18">
        <v>17523</v>
      </c>
      <c r="E93" s="18"/>
      <c r="F93" s="19">
        <v>25</v>
      </c>
      <c r="G93" s="19">
        <v>21</v>
      </c>
      <c r="H93" s="19">
        <v>46</v>
      </c>
      <c r="I93" s="18"/>
      <c r="J93" s="19">
        <v>49</v>
      </c>
      <c r="K93" s="19">
        <v>27</v>
      </c>
      <c r="L93" s="19">
        <v>76</v>
      </c>
      <c r="M93" s="10"/>
      <c r="N93" s="20">
        <f t="shared" si="3"/>
        <v>380.93478260869563</v>
      </c>
      <c r="O93" s="20">
        <f t="shared" si="4"/>
        <v>230.56578947368422</v>
      </c>
      <c r="P93" s="10"/>
      <c r="Q93" s="20">
        <f t="shared" si="5"/>
        <v>4.3371568795297604</v>
      </c>
    </row>
    <row r="94" spans="1:17" x14ac:dyDescent="0.25">
      <c r="A94" s="2">
        <v>90</v>
      </c>
      <c r="B94" s="10" t="s">
        <v>100</v>
      </c>
      <c r="C94" s="10" t="s">
        <v>91</v>
      </c>
      <c r="D94" s="18">
        <v>27078</v>
      </c>
      <c r="E94" s="18"/>
      <c r="F94" s="19">
        <v>52</v>
      </c>
      <c r="G94" s="19">
        <v>26</v>
      </c>
      <c r="H94" s="19">
        <v>78</v>
      </c>
      <c r="I94" s="18"/>
      <c r="J94" s="19">
        <v>109</v>
      </c>
      <c r="K94" s="19">
        <v>61</v>
      </c>
      <c r="L94" s="19">
        <v>170</v>
      </c>
      <c r="M94" s="10"/>
      <c r="N94" s="20">
        <f t="shared" si="3"/>
        <v>347.15384615384613</v>
      </c>
      <c r="O94" s="20">
        <f t="shared" si="4"/>
        <v>159.28235294117647</v>
      </c>
      <c r="P94" s="10"/>
      <c r="Q94" s="20">
        <f t="shared" si="5"/>
        <v>6.2781593913878426</v>
      </c>
    </row>
    <row r="95" spans="1:17" x14ac:dyDescent="0.25">
      <c r="A95" s="2">
        <v>91</v>
      </c>
      <c r="B95" s="10" t="s">
        <v>100</v>
      </c>
      <c r="C95" s="10" t="s">
        <v>92</v>
      </c>
      <c r="D95" s="18">
        <v>10033</v>
      </c>
      <c r="E95" s="18"/>
      <c r="F95" s="19">
        <v>12</v>
      </c>
      <c r="G95" s="19">
        <v>11</v>
      </c>
      <c r="H95" s="19">
        <v>23</v>
      </c>
      <c r="I95" s="18"/>
      <c r="J95" s="19">
        <v>27</v>
      </c>
      <c r="K95" s="19">
        <v>17</v>
      </c>
      <c r="L95" s="19">
        <v>44</v>
      </c>
      <c r="M95" s="10"/>
      <c r="N95" s="20">
        <f t="shared" si="3"/>
        <v>436.21739130434781</v>
      </c>
      <c r="O95" s="20">
        <f t="shared" si="4"/>
        <v>228.02272727272728</v>
      </c>
      <c r="P95" s="10"/>
      <c r="Q95" s="20">
        <f t="shared" si="5"/>
        <v>4.3855277583972887</v>
      </c>
    </row>
    <row r="96" spans="1:17" x14ac:dyDescent="0.25">
      <c r="A96" s="2">
        <v>92</v>
      </c>
      <c r="B96" s="10" t="s">
        <v>100</v>
      </c>
      <c r="C96" s="10" t="s">
        <v>93</v>
      </c>
      <c r="D96" s="18">
        <v>1744</v>
      </c>
      <c r="E96" s="18"/>
      <c r="F96" s="19">
        <v>2</v>
      </c>
      <c r="G96" s="19">
        <v>0</v>
      </c>
      <c r="H96" s="19">
        <v>2</v>
      </c>
      <c r="I96" s="18"/>
      <c r="J96" s="19">
        <v>4</v>
      </c>
      <c r="K96" s="19">
        <v>0</v>
      </c>
      <c r="L96" s="19">
        <v>4</v>
      </c>
      <c r="M96" s="10"/>
      <c r="N96" s="20">
        <f t="shared" si="3"/>
        <v>872</v>
      </c>
      <c r="O96" s="20">
        <f t="shared" si="4"/>
        <v>436</v>
      </c>
      <c r="P96" s="10"/>
      <c r="Q96" s="20">
        <f t="shared" si="5"/>
        <v>2.2935779816513762</v>
      </c>
    </row>
    <row r="97" spans="1:17" x14ac:dyDescent="0.25">
      <c r="A97" s="2">
        <v>93</v>
      </c>
      <c r="B97" s="10" t="s">
        <v>100</v>
      </c>
      <c r="C97" s="10" t="s">
        <v>94</v>
      </c>
      <c r="D97" s="18">
        <v>11592</v>
      </c>
      <c r="E97" s="18"/>
      <c r="F97" s="19">
        <v>15</v>
      </c>
      <c r="G97" s="19">
        <v>6</v>
      </c>
      <c r="H97" s="19">
        <v>21</v>
      </c>
      <c r="I97" s="18"/>
      <c r="J97" s="19">
        <v>37</v>
      </c>
      <c r="K97" s="19">
        <v>9</v>
      </c>
      <c r="L97" s="19">
        <v>46</v>
      </c>
      <c r="M97" s="10"/>
      <c r="N97" s="20">
        <f t="shared" si="3"/>
        <v>552</v>
      </c>
      <c r="O97" s="20">
        <f t="shared" si="4"/>
        <v>252</v>
      </c>
      <c r="P97" s="10"/>
      <c r="Q97" s="20">
        <f t="shared" si="5"/>
        <v>3.9682539682539679</v>
      </c>
    </row>
    <row r="98" spans="1:17" x14ac:dyDescent="0.25">
      <c r="A98" s="2">
        <v>94</v>
      </c>
      <c r="B98" s="10" t="s">
        <v>100</v>
      </c>
      <c r="C98" s="10" t="s">
        <v>95</v>
      </c>
      <c r="D98" s="18">
        <v>6679</v>
      </c>
      <c r="E98" s="18"/>
      <c r="F98" s="19">
        <v>9</v>
      </c>
      <c r="G98" s="19">
        <v>5</v>
      </c>
      <c r="H98" s="19">
        <v>14</v>
      </c>
      <c r="I98" s="18"/>
      <c r="J98" s="19">
        <v>15</v>
      </c>
      <c r="K98" s="19">
        <v>7</v>
      </c>
      <c r="L98" s="19">
        <v>22</v>
      </c>
      <c r="M98" s="10"/>
      <c r="N98" s="20">
        <f t="shared" si="3"/>
        <v>477.07142857142856</v>
      </c>
      <c r="O98" s="20">
        <f t="shared" si="4"/>
        <v>303.59090909090907</v>
      </c>
      <c r="P98" s="10"/>
      <c r="Q98" s="20">
        <f t="shared" si="5"/>
        <v>3.2939062733942204</v>
      </c>
    </row>
    <row r="99" spans="1:17" x14ac:dyDescent="0.25">
      <c r="B99" s="10"/>
      <c r="C99" s="24" t="s">
        <v>134</v>
      </c>
      <c r="D99" s="25">
        <f>SUM(D5:D98)</f>
        <v>876115</v>
      </c>
      <c r="E99" s="25"/>
      <c r="F99" s="25">
        <f t="shared" ref="E99:L99" si="6">SUM(F5:F98)</f>
        <v>1416</v>
      </c>
      <c r="G99" s="25">
        <f t="shared" si="6"/>
        <v>749</v>
      </c>
      <c r="H99" s="25">
        <f t="shared" si="6"/>
        <v>2165</v>
      </c>
      <c r="I99" s="25">
        <f t="shared" si="6"/>
        <v>0</v>
      </c>
      <c r="J99" s="25">
        <f t="shared" si="6"/>
        <v>2966</v>
      </c>
      <c r="K99" s="25">
        <f t="shared" si="6"/>
        <v>1410</v>
      </c>
      <c r="L99" s="25">
        <f t="shared" si="6"/>
        <v>4376</v>
      </c>
      <c r="M99" s="24"/>
      <c r="N99" s="26">
        <v>404.7</v>
      </c>
      <c r="O99" s="20"/>
      <c r="P99" s="10"/>
      <c r="Q99" s="20"/>
    </row>
    <row r="100" spans="1:17" x14ac:dyDescent="0.25">
      <c r="B100" s="10"/>
      <c r="C100" s="37" t="s">
        <v>96</v>
      </c>
      <c r="D100" s="57">
        <v>4844244</v>
      </c>
      <c r="E100" s="57"/>
      <c r="F100" s="57">
        <v>8014</v>
      </c>
      <c r="G100" s="57">
        <v>4075</v>
      </c>
      <c r="H100" s="57">
        <v>12089</v>
      </c>
      <c r="I100" s="57"/>
      <c r="J100" s="57">
        <v>16273</v>
      </c>
      <c r="K100" s="57">
        <v>7445</v>
      </c>
      <c r="L100" s="57">
        <v>23718</v>
      </c>
      <c r="M100" s="36"/>
      <c r="N100" s="58">
        <f t="shared" ref="N100" si="7">D100/H100</f>
        <v>400.71503019273717</v>
      </c>
      <c r="O100" s="58">
        <f t="shared" ref="O100" si="8">D100/L100</f>
        <v>204.24335947381735</v>
      </c>
      <c r="P100" s="36"/>
      <c r="Q100" s="58">
        <f t="shared" ref="Q100" si="9">(L100/D100)*1000</f>
        <v>4.8961200137730474</v>
      </c>
    </row>
    <row r="101" spans="1:17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x14ac:dyDescent="0.25">
      <c r="B102" s="2" t="s">
        <v>106</v>
      </c>
      <c r="F102" s="2">
        <v>27</v>
      </c>
      <c r="G102" s="2">
        <v>77</v>
      </c>
      <c r="H102" s="2">
        <v>25</v>
      </c>
    </row>
    <row r="103" spans="1:17" x14ac:dyDescent="0.25">
      <c r="B103" s="2" t="s">
        <v>112</v>
      </c>
      <c r="Q103" s="2">
        <v>36</v>
      </c>
    </row>
    <row r="104" spans="1:17" x14ac:dyDescent="0.25">
      <c r="B104" s="2" t="s">
        <v>109</v>
      </c>
      <c r="Q104" s="2">
        <v>332</v>
      </c>
    </row>
    <row r="105" spans="1:17" x14ac:dyDescent="0.25">
      <c r="B105" s="2" t="s">
        <v>113</v>
      </c>
      <c r="Q105" s="2">
        <v>8</v>
      </c>
    </row>
    <row r="106" spans="1:17" x14ac:dyDescent="0.25">
      <c r="B106" s="2" t="s">
        <v>108</v>
      </c>
      <c r="Q106" s="2">
        <v>191</v>
      </c>
    </row>
    <row r="107" spans="1:17" x14ac:dyDescent="0.25"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1">
        <v>191</v>
      </c>
    </row>
    <row r="108" spans="1:17" x14ac:dyDescent="0.25">
      <c r="B108" s="38" t="s">
        <v>110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</sheetData>
  <sortState xmlns:xlrd2="http://schemas.microsoft.com/office/spreadsheetml/2017/richdata2" ref="B5:Q98">
    <sortCondition ref="Q5:Q98"/>
  </sortState>
  <mergeCells count="11">
    <mergeCell ref="B108:Q108"/>
    <mergeCell ref="B1:Q1"/>
    <mergeCell ref="B2:Q2"/>
    <mergeCell ref="N3:N4"/>
    <mergeCell ref="O3:O4"/>
    <mergeCell ref="Q3:Q4"/>
    <mergeCell ref="F3:H3"/>
    <mergeCell ref="J3:L3"/>
    <mergeCell ref="B3:B4"/>
    <mergeCell ref="C3:C4"/>
    <mergeCell ref="D3:D4"/>
  </mergeCells>
  <conditionalFormatting sqref="F3 F4:H4">
    <cfRule type="cellIs" dxfId="3" priority="2" operator="equal">
      <formula>0</formula>
    </cfRule>
  </conditionalFormatting>
  <conditionalFormatting sqref="J3 J4:L4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0F94E-231F-4172-9F80-D622CF33BCDF}">
  <sheetPr>
    <tabColor theme="7" tint="0.79998168889431442"/>
  </sheetPr>
  <dimension ref="A1:P108"/>
  <sheetViews>
    <sheetView tabSelected="1" workbookViewId="0">
      <selection activeCell="M100" sqref="M100"/>
    </sheetView>
  </sheetViews>
  <sheetFormatPr defaultColWidth="9.109375" defaultRowHeight="13.8" x14ac:dyDescent="0.25"/>
  <cols>
    <col min="1" max="1" width="11.44140625" style="2" customWidth="1"/>
    <col min="2" max="2" width="32.5546875" style="2" bestFit="1" customWidth="1"/>
    <col min="3" max="3" width="19.109375" style="2" customWidth="1"/>
    <col min="4" max="4" width="3.44140625" style="2" customWidth="1"/>
    <col min="5" max="5" width="16" style="2" bestFit="1" customWidth="1"/>
    <col min="6" max="6" width="9.109375" style="2"/>
    <col min="7" max="7" width="18.109375" style="2" customWidth="1"/>
    <col min="8" max="8" width="4" style="2" customWidth="1"/>
    <col min="9" max="9" width="16" style="2" bestFit="1" customWidth="1"/>
    <col min="10" max="10" width="11.109375" style="2" customWidth="1"/>
    <col min="11" max="11" width="18.5546875" style="2" customWidth="1"/>
    <col min="12" max="12" width="3.5546875" style="2" customWidth="1"/>
    <col min="13" max="13" width="24.5546875" style="2" customWidth="1"/>
    <col min="14" max="14" width="24.88671875" style="2" customWidth="1"/>
    <col min="15" max="15" width="3.33203125" style="2" customWidth="1"/>
    <col min="16" max="16" width="25.88671875" style="2" customWidth="1"/>
    <col min="17" max="16384" width="9.109375" style="2"/>
  </cols>
  <sheetData>
    <row r="1" spans="1:16" x14ac:dyDescent="0.25">
      <c r="A1" s="39" t="s">
        <v>118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x14ac:dyDescent="0.25">
      <c r="A2" s="44" t="s">
        <v>111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8.75" customHeight="1" x14ac:dyDescent="0.25">
      <c r="A3" s="50" t="s">
        <v>99</v>
      </c>
      <c r="B3" s="52" t="s">
        <v>97</v>
      </c>
      <c r="C3" s="54" t="s">
        <v>101</v>
      </c>
      <c r="D3" s="12"/>
      <c r="E3" s="49" t="s">
        <v>102</v>
      </c>
      <c r="F3" s="49"/>
      <c r="G3" s="49"/>
      <c r="H3" s="13"/>
      <c r="I3" s="49" t="s">
        <v>103</v>
      </c>
      <c r="J3" s="49"/>
      <c r="K3" s="49"/>
      <c r="L3" s="13"/>
      <c r="M3" s="45" t="s">
        <v>104</v>
      </c>
      <c r="N3" s="45" t="s">
        <v>105</v>
      </c>
      <c r="O3" s="13"/>
      <c r="P3" s="47" t="s">
        <v>107</v>
      </c>
    </row>
    <row r="4" spans="1:16" ht="37.799999999999997" x14ac:dyDescent="0.25">
      <c r="A4" s="51"/>
      <c r="B4" s="53"/>
      <c r="C4" s="55"/>
      <c r="D4" s="15"/>
      <c r="E4" s="16" t="s">
        <v>0</v>
      </c>
      <c r="F4" s="16" t="s">
        <v>1</v>
      </c>
      <c r="G4" s="14" t="s">
        <v>98</v>
      </c>
      <c r="H4" s="17"/>
      <c r="I4" s="16" t="s">
        <v>0</v>
      </c>
      <c r="J4" s="16" t="s">
        <v>1</v>
      </c>
      <c r="K4" s="14" t="s">
        <v>98</v>
      </c>
      <c r="L4" s="15"/>
      <c r="M4" s="46"/>
      <c r="N4" s="46"/>
      <c r="O4" s="15"/>
      <c r="P4" s="48"/>
    </row>
    <row r="5" spans="1:16" x14ac:dyDescent="0.25">
      <c r="A5" s="10" t="s">
        <v>100</v>
      </c>
      <c r="B5" s="10" t="s">
        <v>45</v>
      </c>
      <c r="C5" s="18">
        <v>1310</v>
      </c>
      <c r="D5" s="18"/>
      <c r="E5" s="19">
        <v>0</v>
      </c>
      <c r="F5" s="19">
        <v>1</v>
      </c>
      <c r="G5" s="19">
        <v>1</v>
      </c>
      <c r="H5" s="18"/>
      <c r="I5" s="19">
        <v>0</v>
      </c>
      <c r="J5" s="19">
        <v>1</v>
      </c>
      <c r="K5" s="19">
        <v>1</v>
      </c>
      <c r="L5" s="10"/>
      <c r="M5" s="20">
        <v>1310</v>
      </c>
      <c r="N5" s="20">
        <v>1310</v>
      </c>
      <c r="O5" s="10"/>
      <c r="P5" s="20">
        <v>0.76335877862595414</v>
      </c>
    </row>
    <row r="6" spans="1:16" x14ac:dyDescent="0.25">
      <c r="A6" s="10" t="s">
        <v>100</v>
      </c>
      <c r="B6" s="10" t="s">
        <v>77</v>
      </c>
      <c r="C6" s="18">
        <v>2974</v>
      </c>
      <c r="D6" s="18"/>
      <c r="E6" s="19">
        <v>1</v>
      </c>
      <c r="F6" s="19">
        <v>1</v>
      </c>
      <c r="G6" s="19">
        <v>2</v>
      </c>
      <c r="H6" s="18"/>
      <c r="I6" s="19">
        <v>1</v>
      </c>
      <c r="J6" s="19">
        <v>2</v>
      </c>
      <c r="K6" s="19">
        <v>3</v>
      </c>
      <c r="L6" s="10"/>
      <c r="M6" s="20">
        <v>1487</v>
      </c>
      <c r="N6" s="20">
        <v>991.33333333333337</v>
      </c>
      <c r="O6" s="10"/>
      <c r="P6" s="20">
        <v>1.0087424344317419</v>
      </c>
    </row>
    <row r="7" spans="1:16" x14ac:dyDescent="0.25">
      <c r="A7" s="10" t="s">
        <v>100</v>
      </c>
      <c r="B7" s="10" t="s">
        <v>30</v>
      </c>
      <c r="C7" s="18">
        <v>2768</v>
      </c>
      <c r="D7" s="18"/>
      <c r="E7" s="19">
        <v>2</v>
      </c>
      <c r="F7" s="19">
        <v>1</v>
      </c>
      <c r="G7" s="19">
        <v>3</v>
      </c>
      <c r="H7" s="18"/>
      <c r="I7" s="19">
        <v>2</v>
      </c>
      <c r="J7" s="19">
        <v>1</v>
      </c>
      <c r="K7" s="19">
        <v>3</v>
      </c>
      <c r="L7" s="10"/>
      <c r="M7" s="20">
        <v>922.66666666666663</v>
      </c>
      <c r="N7" s="20">
        <v>922.66666666666663</v>
      </c>
      <c r="O7" s="10"/>
      <c r="P7" s="20">
        <v>1.0838150289017341</v>
      </c>
    </row>
    <row r="8" spans="1:16" x14ac:dyDescent="0.25">
      <c r="A8" s="10" t="s">
        <v>100</v>
      </c>
      <c r="B8" s="10" t="s">
        <v>64</v>
      </c>
      <c r="C8" s="18">
        <v>1711</v>
      </c>
      <c r="D8" s="18"/>
      <c r="E8" s="19">
        <v>2</v>
      </c>
      <c r="F8" s="19">
        <v>0</v>
      </c>
      <c r="G8" s="19">
        <v>2</v>
      </c>
      <c r="H8" s="18"/>
      <c r="I8" s="19">
        <v>2</v>
      </c>
      <c r="J8" s="19">
        <v>0</v>
      </c>
      <c r="K8" s="19">
        <v>2</v>
      </c>
      <c r="L8" s="10"/>
      <c r="M8" s="20">
        <v>855.5</v>
      </c>
      <c r="N8" s="20">
        <v>855.5</v>
      </c>
      <c r="O8" s="10"/>
      <c r="P8" s="20">
        <v>1.1689070718877848</v>
      </c>
    </row>
    <row r="9" spans="1:16" x14ac:dyDescent="0.25">
      <c r="A9" s="10" t="s">
        <v>100</v>
      </c>
      <c r="B9" s="10" t="s">
        <v>73</v>
      </c>
      <c r="C9" s="18">
        <v>4884</v>
      </c>
      <c r="D9" s="18"/>
      <c r="E9" s="19">
        <v>5</v>
      </c>
      <c r="F9" s="19">
        <v>2</v>
      </c>
      <c r="G9" s="19">
        <v>7</v>
      </c>
      <c r="H9" s="18"/>
      <c r="I9" s="19">
        <v>6</v>
      </c>
      <c r="J9" s="19">
        <v>2</v>
      </c>
      <c r="K9" s="19">
        <v>8</v>
      </c>
      <c r="L9" s="10"/>
      <c r="M9" s="20">
        <v>697.71428571428567</v>
      </c>
      <c r="N9" s="20">
        <v>610.5</v>
      </c>
      <c r="O9" s="10"/>
      <c r="P9" s="20">
        <v>1.638001638001638</v>
      </c>
    </row>
    <row r="10" spans="1:16" x14ac:dyDescent="0.25">
      <c r="A10" s="10" t="s">
        <v>100</v>
      </c>
      <c r="B10" s="10" t="s">
        <v>66</v>
      </c>
      <c r="C10" s="18">
        <v>2094</v>
      </c>
      <c r="D10" s="18"/>
      <c r="E10" s="19">
        <v>3</v>
      </c>
      <c r="F10" s="19">
        <v>1</v>
      </c>
      <c r="G10" s="19">
        <v>4</v>
      </c>
      <c r="H10" s="18"/>
      <c r="I10" s="19">
        <v>3</v>
      </c>
      <c r="J10" s="19">
        <v>1</v>
      </c>
      <c r="K10" s="19">
        <v>4</v>
      </c>
      <c r="L10" s="10"/>
      <c r="M10" s="20">
        <v>523.5</v>
      </c>
      <c r="N10" s="20">
        <v>523.5</v>
      </c>
      <c r="O10" s="10"/>
      <c r="P10" s="20">
        <v>1.9102196752626552</v>
      </c>
    </row>
    <row r="11" spans="1:16" x14ac:dyDescent="0.25">
      <c r="A11" s="10" t="s">
        <v>100</v>
      </c>
      <c r="B11" s="10" t="s">
        <v>42</v>
      </c>
      <c r="C11" s="18">
        <v>3118</v>
      </c>
      <c r="D11" s="18"/>
      <c r="E11" s="19">
        <v>5</v>
      </c>
      <c r="F11" s="19">
        <v>2</v>
      </c>
      <c r="G11" s="19">
        <v>7</v>
      </c>
      <c r="H11" s="18"/>
      <c r="I11" s="19">
        <v>5</v>
      </c>
      <c r="J11" s="19">
        <v>1</v>
      </c>
      <c r="K11" s="19">
        <v>6</v>
      </c>
      <c r="L11" s="10"/>
      <c r="M11" s="20">
        <v>445.42857142857144</v>
      </c>
      <c r="N11" s="20">
        <v>519.66666666666663</v>
      </c>
      <c r="O11" s="10"/>
      <c r="P11" s="20">
        <v>1.9243104554201411</v>
      </c>
    </row>
    <row r="12" spans="1:16" x14ac:dyDescent="0.25">
      <c r="A12" s="10" t="s">
        <v>100</v>
      </c>
      <c r="B12" s="10" t="s">
        <v>93</v>
      </c>
      <c r="C12" s="18">
        <v>1744</v>
      </c>
      <c r="D12" s="18"/>
      <c r="E12" s="19">
        <v>2</v>
      </c>
      <c r="F12" s="19">
        <v>0</v>
      </c>
      <c r="G12" s="19">
        <v>2</v>
      </c>
      <c r="H12" s="18"/>
      <c r="I12" s="19">
        <v>4</v>
      </c>
      <c r="J12" s="19">
        <v>0</v>
      </c>
      <c r="K12" s="19">
        <v>4</v>
      </c>
      <c r="L12" s="10"/>
      <c r="M12" s="20">
        <v>872</v>
      </c>
      <c r="N12" s="20">
        <v>436</v>
      </c>
      <c r="O12" s="10"/>
      <c r="P12" s="20">
        <v>2.2935779816513762</v>
      </c>
    </row>
    <row r="13" spans="1:16" x14ac:dyDescent="0.25">
      <c r="A13" s="10" t="s">
        <v>100</v>
      </c>
      <c r="B13" s="10" t="s">
        <v>41</v>
      </c>
      <c r="C13" s="18">
        <v>2942</v>
      </c>
      <c r="D13" s="18"/>
      <c r="E13" s="19">
        <v>4</v>
      </c>
      <c r="F13" s="19">
        <v>0</v>
      </c>
      <c r="G13" s="19">
        <v>4</v>
      </c>
      <c r="H13" s="18"/>
      <c r="I13" s="19">
        <v>7</v>
      </c>
      <c r="J13" s="19">
        <v>0</v>
      </c>
      <c r="K13" s="19">
        <v>7</v>
      </c>
      <c r="L13" s="10"/>
      <c r="M13" s="20">
        <v>735.5</v>
      </c>
      <c r="N13" s="20">
        <v>420.28571428571428</v>
      </c>
      <c r="O13" s="10"/>
      <c r="P13" s="20">
        <v>2.3793337865397692</v>
      </c>
    </row>
    <row r="14" spans="1:16" x14ac:dyDescent="0.25">
      <c r="A14" s="10" t="s">
        <v>100</v>
      </c>
      <c r="B14" s="10" t="s">
        <v>83</v>
      </c>
      <c r="C14" s="18">
        <v>4190</v>
      </c>
      <c r="D14" s="18"/>
      <c r="E14" s="19">
        <v>4</v>
      </c>
      <c r="F14" s="19">
        <v>3</v>
      </c>
      <c r="G14" s="19">
        <v>7</v>
      </c>
      <c r="H14" s="18"/>
      <c r="I14" s="19">
        <v>7</v>
      </c>
      <c r="J14" s="19">
        <v>3</v>
      </c>
      <c r="K14" s="19">
        <v>10</v>
      </c>
      <c r="L14" s="10"/>
      <c r="M14" s="20">
        <v>598.57142857142856</v>
      </c>
      <c r="N14" s="20">
        <v>419</v>
      </c>
      <c r="O14" s="10"/>
      <c r="P14" s="20">
        <v>2.3866348448687353</v>
      </c>
    </row>
    <row r="15" spans="1:16" x14ac:dyDescent="0.25">
      <c r="A15" s="10" t="s">
        <v>100</v>
      </c>
      <c r="B15" s="10" t="s">
        <v>5</v>
      </c>
      <c r="C15" s="18">
        <v>5864</v>
      </c>
      <c r="D15" s="18"/>
      <c r="E15" s="19">
        <v>5</v>
      </c>
      <c r="F15" s="19">
        <v>3</v>
      </c>
      <c r="G15" s="19">
        <v>8</v>
      </c>
      <c r="H15" s="18"/>
      <c r="I15" s="19">
        <v>9</v>
      </c>
      <c r="J15" s="19">
        <v>5</v>
      </c>
      <c r="K15" s="19">
        <v>14</v>
      </c>
      <c r="L15" s="10"/>
      <c r="M15" s="20">
        <v>733</v>
      </c>
      <c r="N15" s="20">
        <v>418.85714285714283</v>
      </c>
      <c r="O15" s="10"/>
      <c r="P15" s="20">
        <v>2.3874488403819916</v>
      </c>
    </row>
    <row r="16" spans="1:16" x14ac:dyDescent="0.25">
      <c r="A16" s="10" t="s">
        <v>100</v>
      </c>
      <c r="B16" s="10" t="s">
        <v>15</v>
      </c>
      <c r="C16" s="18">
        <v>2911</v>
      </c>
      <c r="D16" s="18"/>
      <c r="E16" s="19">
        <v>3</v>
      </c>
      <c r="F16" s="19">
        <v>2</v>
      </c>
      <c r="G16" s="19">
        <v>5</v>
      </c>
      <c r="H16" s="18"/>
      <c r="I16" s="19">
        <v>5</v>
      </c>
      <c r="J16" s="19">
        <v>2</v>
      </c>
      <c r="K16" s="19">
        <v>7</v>
      </c>
      <c r="L16" s="10"/>
      <c r="M16" s="20">
        <v>582.20000000000005</v>
      </c>
      <c r="N16" s="20">
        <v>415.85714285714283</v>
      </c>
      <c r="O16" s="10"/>
      <c r="P16" s="20">
        <v>2.4046719340432841</v>
      </c>
    </row>
    <row r="17" spans="1:16" x14ac:dyDescent="0.25">
      <c r="A17" s="10" t="s">
        <v>100</v>
      </c>
      <c r="B17" s="10" t="s">
        <v>50</v>
      </c>
      <c r="C17" s="18">
        <v>6516</v>
      </c>
      <c r="D17" s="18"/>
      <c r="E17" s="19">
        <v>9</v>
      </c>
      <c r="F17" s="19">
        <v>3</v>
      </c>
      <c r="G17" s="19">
        <v>12</v>
      </c>
      <c r="H17" s="18"/>
      <c r="I17" s="19">
        <v>10</v>
      </c>
      <c r="J17" s="19">
        <v>6</v>
      </c>
      <c r="K17" s="19">
        <v>16</v>
      </c>
      <c r="L17" s="10"/>
      <c r="M17" s="20">
        <v>543</v>
      </c>
      <c r="N17" s="20">
        <v>407.25</v>
      </c>
      <c r="O17" s="10"/>
      <c r="P17" s="20">
        <v>2.4554941682013505</v>
      </c>
    </row>
    <row r="18" spans="1:16" x14ac:dyDescent="0.25">
      <c r="A18" s="10" t="s">
        <v>100</v>
      </c>
      <c r="B18" s="10" t="s">
        <v>9</v>
      </c>
      <c r="C18" s="18">
        <v>11205</v>
      </c>
      <c r="D18" s="18"/>
      <c r="E18" s="19">
        <v>11</v>
      </c>
      <c r="F18" s="19">
        <v>6</v>
      </c>
      <c r="G18" s="19">
        <v>17</v>
      </c>
      <c r="H18" s="18"/>
      <c r="I18" s="19">
        <v>21</v>
      </c>
      <c r="J18" s="19">
        <v>10</v>
      </c>
      <c r="K18" s="19">
        <v>31</v>
      </c>
      <c r="L18" s="10"/>
      <c r="M18" s="20">
        <v>659.11764705882354</v>
      </c>
      <c r="N18" s="20">
        <v>361.45161290322579</v>
      </c>
      <c r="O18" s="10"/>
      <c r="P18" s="20">
        <v>2.7666220437304774</v>
      </c>
    </row>
    <row r="19" spans="1:16" x14ac:dyDescent="0.25">
      <c r="A19" s="10" t="s">
        <v>100</v>
      </c>
      <c r="B19" s="10" t="s">
        <v>37</v>
      </c>
      <c r="C19" s="18">
        <v>4936</v>
      </c>
      <c r="D19" s="18"/>
      <c r="E19" s="19">
        <v>5</v>
      </c>
      <c r="F19" s="19">
        <v>2</v>
      </c>
      <c r="G19" s="19">
        <v>7</v>
      </c>
      <c r="H19" s="18"/>
      <c r="I19" s="19">
        <v>11</v>
      </c>
      <c r="J19" s="19">
        <v>4</v>
      </c>
      <c r="K19" s="19">
        <v>15</v>
      </c>
      <c r="L19" s="10"/>
      <c r="M19" s="20">
        <v>705.14285714285711</v>
      </c>
      <c r="N19" s="20">
        <v>329.06666666666666</v>
      </c>
      <c r="O19" s="10"/>
      <c r="P19" s="20">
        <v>3.0388978930307942</v>
      </c>
    </row>
    <row r="20" spans="1:16" x14ac:dyDescent="0.25">
      <c r="A20" s="10" t="s">
        <v>100</v>
      </c>
      <c r="B20" s="10" t="s">
        <v>60</v>
      </c>
      <c r="C20" s="18">
        <v>2245</v>
      </c>
      <c r="D20" s="18"/>
      <c r="E20" s="19">
        <v>3</v>
      </c>
      <c r="F20" s="19">
        <v>1</v>
      </c>
      <c r="G20" s="19">
        <v>4</v>
      </c>
      <c r="H20" s="18"/>
      <c r="I20" s="19">
        <v>6</v>
      </c>
      <c r="J20" s="19">
        <v>1</v>
      </c>
      <c r="K20" s="19">
        <v>7</v>
      </c>
      <c r="L20" s="10"/>
      <c r="M20" s="20">
        <v>561.25</v>
      </c>
      <c r="N20" s="20">
        <v>320.71428571428572</v>
      </c>
      <c r="O20" s="10"/>
      <c r="P20" s="20">
        <v>3.1180400890868598</v>
      </c>
    </row>
    <row r="21" spans="1:16" x14ac:dyDescent="0.25">
      <c r="A21" s="10" t="s">
        <v>100</v>
      </c>
      <c r="B21" s="10" t="s">
        <v>36</v>
      </c>
      <c r="C21" s="18">
        <v>9242</v>
      </c>
      <c r="D21" s="18"/>
      <c r="E21" s="19">
        <v>11</v>
      </c>
      <c r="F21" s="19">
        <v>7</v>
      </c>
      <c r="G21" s="19">
        <v>18</v>
      </c>
      <c r="H21" s="18"/>
      <c r="I21" s="19">
        <v>15</v>
      </c>
      <c r="J21" s="19">
        <v>14</v>
      </c>
      <c r="K21" s="19">
        <v>29</v>
      </c>
      <c r="L21" s="10"/>
      <c r="M21" s="20">
        <v>513.44444444444446</v>
      </c>
      <c r="N21" s="20">
        <v>318.68965517241378</v>
      </c>
      <c r="O21" s="10"/>
      <c r="P21" s="20">
        <v>3.1378489504436269</v>
      </c>
    </row>
    <row r="22" spans="1:16" x14ac:dyDescent="0.25">
      <c r="A22" s="10" t="s">
        <v>100</v>
      </c>
      <c r="B22" s="10" t="s">
        <v>18</v>
      </c>
      <c r="C22" s="18">
        <v>3368</v>
      </c>
      <c r="D22" s="18"/>
      <c r="E22" s="19">
        <v>5</v>
      </c>
      <c r="F22" s="19">
        <v>1</v>
      </c>
      <c r="G22" s="19">
        <v>6</v>
      </c>
      <c r="H22" s="18"/>
      <c r="I22" s="19">
        <v>10</v>
      </c>
      <c r="J22" s="19">
        <v>1</v>
      </c>
      <c r="K22" s="19">
        <v>11</v>
      </c>
      <c r="L22" s="10"/>
      <c r="M22" s="20">
        <v>561.33333333333337</v>
      </c>
      <c r="N22" s="20">
        <v>306.18181818181819</v>
      </c>
      <c r="O22" s="10"/>
      <c r="P22" s="20">
        <v>3.2660332541567696</v>
      </c>
    </row>
    <row r="23" spans="1:16" x14ac:dyDescent="0.25">
      <c r="A23" s="10" t="s">
        <v>100</v>
      </c>
      <c r="B23" s="10" t="s">
        <v>74</v>
      </c>
      <c r="C23" s="18">
        <v>9143</v>
      </c>
      <c r="D23" s="18"/>
      <c r="E23" s="19">
        <v>11</v>
      </c>
      <c r="F23" s="19">
        <v>6</v>
      </c>
      <c r="G23" s="19">
        <v>17</v>
      </c>
      <c r="H23" s="18"/>
      <c r="I23" s="19">
        <v>22</v>
      </c>
      <c r="J23" s="19">
        <v>8</v>
      </c>
      <c r="K23" s="19">
        <v>30</v>
      </c>
      <c r="L23" s="10"/>
      <c r="M23" s="20">
        <v>537.82352941176475</v>
      </c>
      <c r="N23" s="20">
        <v>304.76666666666665</v>
      </c>
      <c r="O23" s="10"/>
      <c r="P23" s="20">
        <v>3.2811987312698236</v>
      </c>
    </row>
    <row r="24" spans="1:16" x14ac:dyDescent="0.25">
      <c r="A24" s="10" t="s">
        <v>100</v>
      </c>
      <c r="B24" s="10" t="s">
        <v>95</v>
      </c>
      <c r="C24" s="18">
        <v>6679</v>
      </c>
      <c r="D24" s="18"/>
      <c r="E24" s="19">
        <v>9</v>
      </c>
      <c r="F24" s="19">
        <v>5</v>
      </c>
      <c r="G24" s="19">
        <v>14</v>
      </c>
      <c r="H24" s="18"/>
      <c r="I24" s="19">
        <v>15</v>
      </c>
      <c r="J24" s="19">
        <v>7</v>
      </c>
      <c r="K24" s="19">
        <v>22</v>
      </c>
      <c r="L24" s="10"/>
      <c r="M24" s="20">
        <v>477.07142857142856</v>
      </c>
      <c r="N24" s="20">
        <v>303.59090909090907</v>
      </c>
      <c r="O24" s="10"/>
      <c r="P24" s="20">
        <v>3.2939062733942204</v>
      </c>
    </row>
    <row r="25" spans="1:16" x14ac:dyDescent="0.25">
      <c r="A25" s="10" t="s">
        <v>100</v>
      </c>
      <c r="B25" s="10" t="s">
        <v>7</v>
      </c>
      <c r="C25" s="18">
        <v>7761</v>
      </c>
      <c r="D25" s="18"/>
      <c r="E25" s="19">
        <v>11</v>
      </c>
      <c r="F25" s="19">
        <v>3</v>
      </c>
      <c r="G25" s="19">
        <v>14</v>
      </c>
      <c r="H25" s="18"/>
      <c r="I25" s="19">
        <v>16</v>
      </c>
      <c r="J25" s="19">
        <v>10</v>
      </c>
      <c r="K25" s="19">
        <v>26</v>
      </c>
      <c r="L25" s="10"/>
      <c r="M25" s="20">
        <v>554.35714285714289</v>
      </c>
      <c r="N25" s="20">
        <v>298.5</v>
      </c>
      <c r="O25" s="10"/>
      <c r="P25" s="20">
        <v>3.3500837520938025</v>
      </c>
    </row>
    <row r="26" spans="1:16" x14ac:dyDescent="0.25">
      <c r="A26" s="10" t="s">
        <v>100</v>
      </c>
      <c r="B26" s="10" t="s">
        <v>78</v>
      </c>
      <c r="C26" s="18">
        <v>1787</v>
      </c>
      <c r="D26" s="18"/>
      <c r="E26" s="19">
        <v>3</v>
      </c>
      <c r="F26" s="19">
        <v>2</v>
      </c>
      <c r="G26" s="19">
        <v>5</v>
      </c>
      <c r="H26" s="18"/>
      <c r="I26" s="19">
        <v>4</v>
      </c>
      <c r="J26" s="19">
        <v>2</v>
      </c>
      <c r="K26" s="19">
        <v>6</v>
      </c>
      <c r="L26" s="10"/>
      <c r="M26" s="20">
        <v>357.4</v>
      </c>
      <c r="N26" s="20">
        <v>297.83333333333331</v>
      </c>
      <c r="O26" s="10"/>
      <c r="P26" s="20">
        <v>3.3575825405707893</v>
      </c>
    </row>
    <row r="27" spans="1:16" x14ac:dyDescent="0.25">
      <c r="A27" s="10" t="s">
        <v>100</v>
      </c>
      <c r="B27" s="10" t="s">
        <v>35</v>
      </c>
      <c r="C27" s="18">
        <v>9114</v>
      </c>
      <c r="D27" s="18"/>
      <c r="E27" s="19">
        <v>13</v>
      </c>
      <c r="F27" s="19">
        <v>5</v>
      </c>
      <c r="G27" s="19">
        <v>18</v>
      </c>
      <c r="H27" s="18"/>
      <c r="I27" s="19">
        <v>21</v>
      </c>
      <c r="J27" s="19">
        <v>11</v>
      </c>
      <c r="K27" s="19">
        <v>32</v>
      </c>
      <c r="L27" s="10"/>
      <c r="M27" s="20">
        <v>506.33333333333331</v>
      </c>
      <c r="N27" s="20">
        <v>284.8125</v>
      </c>
      <c r="O27" s="10"/>
      <c r="P27" s="20">
        <v>3.511081852095677</v>
      </c>
    </row>
    <row r="28" spans="1:16" x14ac:dyDescent="0.25">
      <c r="A28" s="10" t="s">
        <v>100</v>
      </c>
      <c r="B28" s="10" t="s">
        <v>88</v>
      </c>
      <c r="C28" s="18">
        <v>16427</v>
      </c>
      <c r="D28" s="18"/>
      <c r="E28" s="19">
        <v>22</v>
      </c>
      <c r="F28" s="19">
        <v>13</v>
      </c>
      <c r="G28" s="19">
        <v>35</v>
      </c>
      <c r="H28" s="18"/>
      <c r="I28" s="19">
        <v>33</v>
      </c>
      <c r="J28" s="19">
        <v>25</v>
      </c>
      <c r="K28" s="19">
        <v>58</v>
      </c>
      <c r="L28" s="10"/>
      <c r="M28" s="20">
        <v>469.34285714285716</v>
      </c>
      <c r="N28" s="20">
        <v>283.22413793103448</v>
      </c>
      <c r="O28" s="10"/>
      <c r="P28" s="20">
        <v>3.5307725086747426</v>
      </c>
    </row>
    <row r="29" spans="1:16" x14ac:dyDescent="0.25">
      <c r="A29" s="10" t="s">
        <v>100</v>
      </c>
      <c r="B29" s="10" t="s">
        <v>48</v>
      </c>
      <c r="C29" s="18">
        <v>2827</v>
      </c>
      <c r="D29" s="18"/>
      <c r="E29" s="19">
        <v>5</v>
      </c>
      <c r="F29" s="19">
        <v>2</v>
      </c>
      <c r="G29" s="19">
        <v>7</v>
      </c>
      <c r="H29" s="18"/>
      <c r="I29" s="19">
        <v>8</v>
      </c>
      <c r="J29" s="19">
        <v>2</v>
      </c>
      <c r="K29" s="19">
        <v>10</v>
      </c>
      <c r="L29" s="10"/>
      <c r="M29" s="20">
        <v>403.85714285714283</v>
      </c>
      <c r="N29" s="20">
        <v>282.7</v>
      </c>
      <c r="O29" s="10"/>
      <c r="P29" s="20">
        <v>3.5373187124159888</v>
      </c>
    </row>
    <row r="30" spans="1:16" x14ac:dyDescent="0.25">
      <c r="A30" s="10" t="s">
        <v>100</v>
      </c>
      <c r="B30" s="10" t="s">
        <v>84</v>
      </c>
      <c r="C30" s="18">
        <v>10693</v>
      </c>
      <c r="D30" s="18"/>
      <c r="E30" s="19">
        <v>13</v>
      </c>
      <c r="F30" s="19">
        <v>4</v>
      </c>
      <c r="G30" s="19">
        <v>17</v>
      </c>
      <c r="H30" s="18"/>
      <c r="I30" s="19">
        <v>33</v>
      </c>
      <c r="J30" s="19">
        <v>5</v>
      </c>
      <c r="K30" s="19">
        <v>38</v>
      </c>
      <c r="L30" s="10"/>
      <c r="M30" s="20">
        <v>629</v>
      </c>
      <c r="N30" s="20">
        <v>281.39473684210526</v>
      </c>
      <c r="O30" s="10"/>
      <c r="P30" s="20">
        <v>3.5537267371177408</v>
      </c>
    </row>
    <row r="31" spans="1:16" x14ac:dyDescent="0.25">
      <c r="A31" s="10" t="s">
        <v>100</v>
      </c>
      <c r="B31" s="10" t="s">
        <v>87</v>
      </c>
      <c r="C31" s="18">
        <v>6751</v>
      </c>
      <c r="D31" s="18"/>
      <c r="E31" s="19">
        <v>11</v>
      </c>
      <c r="F31" s="19">
        <v>6</v>
      </c>
      <c r="G31" s="19">
        <v>17</v>
      </c>
      <c r="H31" s="18"/>
      <c r="I31" s="19">
        <v>13</v>
      </c>
      <c r="J31" s="19">
        <v>11</v>
      </c>
      <c r="K31" s="19">
        <v>24</v>
      </c>
      <c r="L31" s="10"/>
      <c r="M31" s="20">
        <v>397.11764705882354</v>
      </c>
      <c r="N31" s="20">
        <v>281.29166666666669</v>
      </c>
      <c r="O31" s="10"/>
      <c r="P31" s="20">
        <v>3.5550288846096878</v>
      </c>
    </row>
    <row r="32" spans="1:16" x14ac:dyDescent="0.25">
      <c r="A32" s="10" t="s">
        <v>100</v>
      </c>
      <c r="B32" s="10" t="s">
        <v>3</v>
      </c>
      <c r="C32" s="18">
        <v>4494</v>
      </c>
      <c r="D32" s="18"/>
      <c r="E32" s="19">
        <v>5</v>
      </c>
      <c r="F32" s="19">
        <v>4</v>
      </c>
      <c r="G32" s="19">
        <v>9</v>
      </c>
      <c r="H32" s="18"/>
      <c r="I32" s="19">
        <v>10</v>
      </c>
      <c r="J32" s="19">
        <v>6</v>
      </c>
      <c r="K32" s="19">
        <v>16</v>
      </c>
      <c r="L32" s="10"/>
      <c r="M32" s="20">
        <v>499.33333333333331</v>
      </c>
      <c r="N32" s="20">
        <v>280.875</v>
      </c>
      <c r="O32" s="10"/>
      <c r="P32" s="20">
        <v>3.5603026257231862</v>
      </c>
    </row>
    <row r="33" spans="1:16" x14ac:dyDescent="0.25">
      <c r="A33" s="10" t="s">
        <v>100</v>
      </c>
      <c r="B33" s="10" t="s">
        <v>63</v>
      </c>
      <c r="C33" s="18">
        <v>9973</v>
      </c>
      <c r="D33" s="18"/>
      <c r="E33" s="19">
        <v>18</v>
      </c>
      <c r="F33" s="19">
        <v>5</v>
      </c>
      <c r="G33" s="19">
        <v>23</v>
      </c>
      <c r="H33" s="18"/>
      <c r="I33" s="19">
        <v>28</v>
      </c>
      <c r="J33" s="19">
        <v>8</v>
      </c>
      <c r="K33" s="19">
        <v>36</v>
      </c>
      <c r="L33" s="10"/>
      <c r="M33" s="20">
        <v>433.60869565217394</v>
      </c>
      <c r="N33" s="20">
        <v>277.02777777777777</v>
      </c>
      <c r="O33" s="10"/>
      <c r="P33" s="20">
        <v>3.6097463150506366</v>
      </c>
    </row>
    <row r="34" spans="1:16" x14ac:dyDescent="0.25">
      <c r="A34" s="10" t="s">
        <v>100</v>
      </c>
      <c r="B34" s="10" t="s">
        <v>19</v>
      </c>
      <c r="C34" s="18">
        <v>2463</v>
      </c>
      <c r="D34" s="18"/>
      <c r="E34" s="19">
        <v>5</v>
      </c>
      <c r="F34" s="19">
        <v>2</v>
      </c>
      <c r="G34" s="19">
        <v>7</v>
      </c>
      <c r="H34" s="18"/>
      <c r="I34" s="19">
        <v>7</v>
      </c>
      <c r="J34" s="19">
        <v>2</v>
      </c>
      <c r="K34" s="19">
        <v>9</v>
      </c>
      <c r="L34" s="10"/>
      <c r="M34" s="20">
        <v>351.85714285714283</v>
      </c>
      <c r="N34" s="20">
        <v>273.66666666666669</v>
      </c>
      <c r="O34" s="10"/>
      <c r="P34" s="20">
        <v>3.6540803897685747</v>
      </c>
    </row>
    <row r="35" spans="1:16" x14ac:dyDescent="0.25">
      <c r="A35" s="10" t="s">
        <v>100</v>
      </c>
      <c r="B35" s="10" t="s">
        <v>69</v>
      </c>
      <c r="C35" s="18">
        <v>6545</v>
      </c>
      <c r="D35" s="18"/>
      <c r="E35" s="19">
        <v>9</v>
      </c>
      <c r="F35" s="19">
        <v>4</v>
      </c>
      <c r="G35" s="19">
        <v>13</v>
      </c>
      <c r="H35" s="18"/>
      <c r="I35" s="19">
        <v>18</v>
      </c>
      <c r="J35" s="19">
        <v>6</v>
      </c>
      <c r="K35" s="19">
        <v>24</v>
      </c>
      <c r="L35" s="10"/>
      <c r="M35" s="20">
        <v>503.46153846153845</v>
      </c>
      <c r="N35" s="20">
        <v>272.70833333333331</v>
      </c>
      <c r="O35" s="10"/>
      <c r="P35" s="20">
        <v>3.6669213139801373</v>
      </c>
    </row>
    <row r="36" spans="1:16" x14ac:dyDescent="0.25">
      <c r="A36" s="10" t="s">
        <v>100</v>
      </c>
      <c r="B36" s="10" t="s">
        <v>11</v>
      </c>
      <c r="C36" s="18">
        <v>11416</v>
      </c>
      <c r="D36" s="18"/>
      <c r="E36" s="19">
        <v>12</v>
      </c>
      <c r="F36" s="19">
        <v>9</v>
      </c>
      <c r="G36" s="19">
        <v>21</v>
      </c>
      <c r="H36" s="18"/>
      <c r="I36" s="19">
        <v>26</v>
      </c>
      <c r="J36" s="19">
        <v>16</v>
      </c>
      <c r="K36" s="19">
        <v>42</v>
      </c>
      <c r="L36" s="10"/>
      <c r="M36" s="20">
        <v>543.61904761904759</v>
      </c>
      <c r="N36" s="20">
        <v>271.8095238095238</v>
      </c>
      <c r="O36" s="10"/>
      <c r="P36" s="20">
        <v>3.6790469516468112</v>
      </c>
    </row>
    <row r="37" spans="1:16" x14ac:dyDescent="0.25">
      <c r="A37" s="10" t="s">
        <v>100</v>
      </c>
      <c r="B37" s="10" t="s">
        <v>79</v>
      </c>
      <c r="C37" s="18">
        <v>6051</v>
      </c>
      <c r="D37" s="18"/>
      <c r="E37" s="19">
        <v>7</v>
      </c>
      <c r="F37" s="19">
        <v>6</v>
      </c>
      <c r="G37" s="19">
        <v>13</v>
      </c>
      <c r="H37" s="18"/>
      <c r="I37" s="19">
        <v>16</v>
      </c>
      <c r="J37" s="19">
        <v>7</v>
      </c>
      <c r="K37" s="19">
        <v>23</v>
      </c>
      <c r="L37" s="10"/>
      <c r="M37" s="20">
        <v>465.46153846153845</v>
      </c>
      <c r="N37" s="20">
        <v>263.08695652173913</v>
      </c>
      <c r="O37" s="10"/>
      <c r="P37" s="20">
        <v>3.8010246240290861</v>
      </c>
    </row>
    <row r="38" spans="1:16" x14ac:dyDescent="0.25">
      <c r="A38" s="10" t="s">
        <v>100</v>
      </c>
      <c r="B38" s="10" t="s">
        <v>71</v>
      </c>
      <c r="C38" s="18">
        <v>6801</v>
      </c>
      <c r="D38" s="18"/>
      <c r="E38" s="19">
        <v>12</v>
      </c>
      <c r="F38" s="19">
        <v>3</v>
      </c>
      <c r="G38" s="19">
        <v>15</v>
      </c>
      <c r="H38" s="18"/>
      <c r="I38" s="19">
        <v>19</v>
      </c>
      <c r="J38" s="19">
        <v>7</v>
      </c>
      <c r="K38" s="19">
        <v>26</v>
      </c>
      <c r="L38" s="10"/>
      <c r="M38" s="20">
        <v>453.4</v>
      </c>
      <c r="N38" s="20">
        <v>261.57692307692309</v>
      </c>
      <c r="O38" s="10"/>
      <c r="P38" s="20">
        <v>3.822967210704308</v>
      </c>
    </row>
    <row r="39" spans="1:16" x14ac:dyDescent="0.25">
      <c r="A39" s="10" t="s">
        <v>100</v>
      </c>
      <c r="B39" s="10" t="s">
        <v>28</v>
      </c>
      <c r="C39" s="18">
        <v>5662</v>
      </c>
      <c r="D39" s="18"/>
      <c r="E39" s="19">
        <v>10</v>
      </c>
      <c r="F39" s="19">
        <v>4</v>
      </c>
      <c r="G39" s="19">
        <v>14</v>
      </c>
      <c r="H39" s="18"/>
      <c r="I39" s="19">
        <v>18</v>
      </c>
      <c r="J39" s="19">
        <v>4</v>
      </c>
      <c r="K39" s="19">
        <v>22</v>
      </c>
      <c r="L39" s="10"/>
      <c r="M39" s="20">
        <v>404.42857142857144</v>
      </c>
      <c r="N39" s="20">
        <v>257.36363636363637</v>
      </c>
      <c r="O39" s="10"/>
      <c r="P39" s="20">
        <v>3.8855528081949839</v>
      </c>
    </row>
    <row r="40" spans="1:16" x14ac:dyDescent="0.25">
      <c r="A40" s="10" t="s">
        <v>100</v>
      </c>
      <c r="B40" s="10" t="s">
        <v>38</v>
      </c>
      <c r="C40" s="18">
        <v>9455</v>
      </c>
      <c r="D40" s="18"/>
      <c r="E40" s="19">
        <v>15</v>
      </c>
      <c r="F40" s="19">
        <v>5</v>
      </c>
      <c r="G40" s="19">
        <v>20</v>
      </c>
      <c r="H40" s="18"/>
      <c r="I40" s="19">
        <v>28</v>
      </c>
      <c r="J40" s="19">
        <v>9</v>
      </c>
      <c r="K40" s="19">
        <v>37</v>
      </c>
      <c r="L40" s="10"/>
      <c r="M40" s="20">
        <v>472.75</v>
      </c>
      <c r="N40" s="20">
        <v>255.54054054054055</v>
      </c>
      <c r="O40" s="10"/>
      <c r="P40" s="20">
        <v>3.9132734003172924</v>
      </c>
    </row>
    <row r="41" spans="1:16" x14ac:dyDescent="0.25">
      <c r="A41" s="10" t="s">
        <v>100</v>
      </c>
      <c r="B41" s="10" t="s">
        <v>23</v>
      </c>
      <c r="C41" s="18">
        <v>6883</v>
      </c>
      <c r="D41" s="18"/>
      <c r="E41" s="19">
        <v>10</v>
      </c>
      <c r="F41" s="19">
        <v>5</v>
      </c>
      <c r="G41" s="19">
        <v>15</v>
      </c>
      <c r="H41" s="18"/>
      <c r="I41" s="19">
        <v>16</v>
      </c>
      <c r="J41" s="19">
        <v>11</v>
      </c>
      <c r="K41" s="19">
        <v>27</v>
      </c>
      <c r="L41" s="10"/>
      <c r="M41" s="20">
        <v>458.86666666666667</v>
      </c>
      <c r="N41" s="20">
        <v>254.92592592592592</v>
      </c>
      <c r="O41" s="10"/>
      <c r="P41" s="20">
        <v>3.9227081214586663</v>
      </c>
    </row>
    <row r="42" spans="1:16" x14ac:dyDescent="0.25">
      <c r="A42" s="10" t="s">
        <v>100</v>
      </c>
      <c r="B42" s="10" t="s">
        <v>53</v>
      </c>
      <c r="C42" s="18">
        <v>3816</v>
      </c>
      <c r="D42" s="18"/>
      <c r="E42" s="19">
        <v>4</v>
      </c>
      <c r="F42" s="19">
        <v>3</v>
      </c>
      <c r="G42" s="19">
        <v>7</v>
      </c>
      <c r="H42" s="18"/>
      <c r="I42" s="19">
        <v>10</v>
      </c>
      <c r="J42" s="19">
        <v>5</v>
      </c>
      <c r="K42" s="19">
        <v>15</v>
      </c>
      <c r="L42" s="10"/>
      <c r="M42" s="20">
        <v>545.14285714285711</v>
      </c>
      <c r="N42" s="20">
        <v>254.4</v>
      </c>
      <c r="O42" s="10"/>
      <c r="P42" s="20">
        <v>3.9308176100628929</v>
      </c>
    </row>
    <row r="43" spans="1:16" x14ac:dyDescent="0.25">
      <c r="A43" s="10" t="s">
        <v>100</v>
      </c>
      <c r="B43" s="10" t="s">
        <v>62</v>
      </c>
      <c r="C43" s="18">
        <v>16737</v>
      </c>
      <c r="D43" s="18"/>
      <c r="E43" s="19">
        <v>21</v>
      </c>
      <c r="F43" s="19">
        <v>11</v>
      </c>
      <c r="G43" s="19">
        <v>32</v>
      </c>
      <c r="H43" s="18"/>
      <c r="I43" s="19">
        <v>49</v>
      </c>
      <c r="J43" s="19">
        <v>17</v>
      </c>
      <c r="K43" s="19">
        <v>66</v>
      </c>
      <c r="L43" s="10"/>
      <c r="M43" s="20">
        <v>523.03125</v>
      </c>
      <c r="N43" s="20">
        <v>253.59090909090909</v>
      </c>
      <c r="O43" s="10"/>
      <c r="P43" s="20">
        <v>3.9433590249148596</v>
      </c>
    </row>
    <row r="44" spans="1:16" x14ac:dyDescent="0.25">
      <c r="A44" s="10" t="s">
        <v>100</v>
      </c>
      <c r="B44" s="10" t="s">
        <v>94</v>
      </c>
      <c r="C44" s="18">
        <v>11592</v>
      </c>
      <c r="D44" s="18"/>
      <c r="E44" s="19">
        <v>15</v>
      </c>
      <c r="F44" s="19">
        <v>6</v>
      </c>
      <c r="G44" s="19">
        <v>21</v>
      </c>
      <c r="H44" s="18"/>
      <c r="I44" s="19">
        <v>37</v>
      </c>
      <c r="J44" s="19">
        <v>9</v>
      </c>
      <c r="K44" s="19">
        <v>46</v>
      </c>
      <c r="L44" s="10"/>
      <c r="M44" s="20">
        <v>552</v>
      </c>
      <c r="N44" s="20">
        <v>252</v>
      </c>
      <c r="O44" s="10"/>
      <c r="P44" s="20">
        <v>3.9682539682539679</v>
      </c>
    </row>
    <row r="45" spans="1:16" x14ac:dyDescent="0.25">
      <c r="A45" s="10" t="s">
        <v>100</v>
      </c>
      <c r="B45" s="10" t="s">
        <v>72</v>
      </c>
      <c r="C45" s="18">
        <v>5134</v>
      </c>
      <c r="D45" s="18"/>
      <c r="E45" s="19">
        <v>5</v>
      </c>
      <c r="F45" s="19">
        <v>3</v>
      </c>
      <c r="G45" s="19">
        <v>8</v>
      </c>
      <c r="H45" s="18"/>
      <c r="I45" s="19">
        <v>17</v>
      </c>
      <c r="J45" s="19">
        <v>4</v>
      </c>
      <c r="K45" s="19">
        <v>21</v>
      </c>
      <c r="L45" s="10"/>
      <c r="M45" s="20">
        <v>641.75</v>
      </c>
      <c r="N45" s="20">
        <v>244.47619047619048</v>
      </c>
      <c r="O45" s="10"/>
      <c r="P45" s="20">
        <v>4.0903778730035061</v>
      </c>
    </row>
    <row r="46" spans="1:16" x14ac:dyDescent="0.25">
      <c r="A46" s="10" t="s">
        <v>100</v>
      </c>
      <c r="B46" s="10" t="s">
        <v>10</v>
      </c>
      <c r="C46" s="18">
        <v>13168</v>
      </c>
      <c r="D46" s="18"/>
      <c r="E46" s="19">
        <v>16</v>
      </c>
      <c r="F46" s="19">
        <v>7</v>
      </c>
      <c r="G46" s="19">
        <v>23</v>
      </c>
      <c r="H46" s="18"/>
      <c r="I46" s="19">
        <v>41</v>
      </c>
      <c r="J46" s="19">
        <v>13</v>
      </c>
      <c r="K46" s="19">
        <v>54</v>
      </c>
      <c r="L46" s="10"/>
      <c r="M46" s="20">
        <v>572.52173913043475</v>
      </c>
      <c r="N46" s="20">
        <v>243.85185185185185</v>
      </c>
      <c r="O46" s="10"/>
      <c r="P46" s="20">
        <v>4.1008505467800731</v>
      </c>
    </row>
    <row r="47" spans="1:16" x14ac:dyDescent="0.25">
      <c r="A47" s="10" t="s">
        <v>100</v>
      </c>
      <c r="B47" s="10" t="s">
        <v>61</v>
      </c>
      <c r="C47" s="18">
        <v>5081</v>
      </c>
      <c r="D47" s="18"/>
      <c r="E47" s="19">
        <v>8</v>
      </c>
      <c r="F47" s="19">
        <v>3</v>
      </c>
      <c r="G47" s="19">
        <v>11</v>
      </c>
      <c r="H47" s="18"/>
      <c r="I47" s="19">
        <v>15</v>
      </c>
      <c r="J47" s="19">
        <v>6</v>
      </c>
      <c r="K47" s="19">
        <v>21</v>
      </c>
      <c r="L47" s="10"/>
      <c r="M47" s="20">
        <v>461.90909090909093</v>
      </c>
      <c r="N47" s="20">
        <v>241.95238095238096</v>
      </c>
      <c r="O47" s="10"/>
      <c r="P47" s="20">
        <v>4.1330446762448334</v>
      </c>
    </row>
    <row r="48" spans="1:16" x14ac:dyDescent="0.25">
      <c r="A48" s="10" t="s">
        <v>100</v>
      </c>
      <c r="B48" s="10" t="s">
        <v>54</v>
      </c>
      <c r="C48" s="18">
        <v>22004</v>
      </c>
      <c r="D48" s="18"/>
      <c r="E48" s="19">
        <v>29</v>
      </c>
      <c r="F48" s="19">
        <v>13</v>
      </c>
      <c r="G48" s="19">
        <v>42</v>
      </c>
      <c r="H48" s="18"/>
      <c r="I48" s="19">
        <v>71</v>
      </c>
      <c r="J48" s="19">
        <v>22</v>
      </c>
      <c r="K48" s="19">
        <v>93</v>
      </c>
      <c r="L48" s="10"/>
      <c r="M48" s="20">
        <v>523.90476190476193</v>
      </c>
      <c r="N48" s="20">
        <v>236.6021505376344</v>
      </c>
      <c r="O48" s="10"/>
      <c r="P48" s="20">
        <v>4.2265042719505548</v>
      </c>
    </row>
    <row r="49" spans="1:16" x14ac:dyDescent="0.25">
      <c r="A49" s="10" t="s">
        <v>100</v>
      </c>
      <c r="B49" s="10" t="s">
        <v>58</v>
      </c>
      <c r="C49" s="18">
        <v>12988</v>
      </c>
      <c r="D49" s="18"/>
      <c r="E49" s="19">
        <v>13</v>
      </c>
      <c r="F49" s="19">
        <v>9</v>
      </c>
      <c r="G49" s="19">
        <v>22</v>
      </c>
      <c r="H49" s="18"/>
      <c r="I49" s="19">
        <v>32</v>
      </c>
      <c r="J49" s="19">
        <v>23</v>
      </c>
      <c r="K49" s="19">
        <v>55</v>
      </c>
      <c r="L49" s="10"/>
      <c r="M49" s="20">
        <v>590.36363636363637</v>
      </c>
      <c r="N49" s="20">
        <v>236.14545454545456</v>
      </c>
      <c r="O49" s="10"/>
      <c r="P49" s="20">
        <v>4.2346781644595008</v>
      </c>
    </row>
    <row r="50" spans="1:16" x14ac:dyDescent="0.25">
      <c r="A50" s="10" t="s">
        <v>100</v>
      </c>
      <c r="B50" s="10" t="s">
        <v>27</v>
      </c>
      <c r="C50" s="18">
        <v>3535</v>
      </c>
      <c r="D50" s="18"/>
      <c r="E50" s="19">
        <v>8</v>
      </c>
      <c r="F50" s="19">
        <v>2</v>
      </c>
      <c r="G50" s="19">
        <v>10</v>
      </c>
      <c r="H50" s="18"/>
      <c r="I50" s="19">
        <v>13</v>
      </c>
      <c r="J50" s="19">
        <v>2</v>
      </c>
      <c r="K50" s="19">
        <v>15</v>
      </c>
      <c r="L50" s="10"/>
      <c r="M50" s="20">
        <v>353.5</v>
      </c>
      <c r="N50" s="20">
        <v>235.66666666666666</v>
      </c>
      <c r="O50" s="10"/>
      <c r="P50" s="20">
        <v>4.2432814710042432</v>
      </c>
    </row>
    <row r="51" spans="1:16" x14ac:dyDescent="0.25">
      <c r="A51" s="10" t="s">
        <v>100</v>
      </c>
      <c r="B51" s="10" t="s">
        <v>16</v>
      </c>
      <c r="C51" s="18">
        <v>3764</v>
      </c>
      <c r="D51" s="18"/>
      <c r="E51" s="19">
        <v>6</v>
      </c>
      <c r="F51" s="19">
        <v>3</v>
      </c>
      <c r="G51" s="19">
        <v>9</v>
      </c>
      <c r="H51" s="18"/>
      <c r="I51" s="19">
        <v>9</v>
      </c>
      <c r="J51" s="19">
        <v>7</v>
      </c>
      <c r="K51" s="19">
        <v>16</v>
      </c>
      <c r="L51" s="10"/>
      <c r="M51" s="20">
        <v>418.22222222222223</v>
      </c>
      <c r="N51" s="20">
        <v>235.25</v>
      </c>
      <c r="O51" s="10"/>
      <c r="P51" s="20">
        <v>4.2507970244420825</v>
      </c>
    </row>
    <row r="52" spans="1:16" x14ac:dyDescent="0.25">
      <c r="A52" s="10" t="s">
        <v>100</v>
      </c>
      <c r="B52" s="10" t="s">
        <v>6</v>
      </c>
      <c r="C52" s="18">
        <v>7690</v>
      </c>
      <c r="D52" s="18"/>
      <c r="E52" s="19">
        <v>11</v>
      </c>
      <c r="F52" s="19">
        <v>5</v>
      </c>
      <c r="G52" s="19">
        <v>16</v>
      </c>
      <c r="H52" s="18"/>
      <c r="I52" s="19">
        <v>24</v>
      </c>
      <c r="J52" s="19">
        <v>9</v>
      </c>
      <c r="K52" s="19">
        <v>33</v>
      </c>
      <c r="L52" s="10"/>
      <c r="M52" s="20">
        <v>480.625</v>
      </c>
      <c r="N52" s="20">
        <v>233.03030303030303</v>
      </c>
      <c r="O52" s="10"/>
      <c r="P52" s="20">
        <v>4.2912873862158643</v>
      </c>
    </row>
    <row r="53" spans="1:16" x14ac:dyDescent="0.25">
      <c r="A53" s="10" t="s">
        <v>100</v>
      </c>
      <c r="B53" s="10" t="s">
        <v>8</v>
      </c>
      <c r="C53" s="18">
        <v>4645</v>
      </c>
      <c r="D53" s="18"/>
      <c r="E53" s="19">
        <v>7</v>
      </c>
      <c r="F53" s="19">
        <v>6</v>
      </c>
      <c r="G53" s="19">
        <v>13</v>
      </c>
      <c r="H53" s="18"/>
      <c r="I53" s="19">
        <v>11</v>
      </c>
      <c r="J53" s="19">
        <v>9</v>
      </c>
      <c r="K53" s="19">
        <v>20</v>
      </c>
      <c r="L53" s="10"/>
      <c r="M53" s="20">
        <v>357.30769230769232</v>
      </c>
      <c r="N53" s="20">
        <v>232.25</v>
      </c>
      <c r="O53" s="10"/>
      <c r="P53" s="20">
        <v>4.3057050592034445</v>
      </c>
    </row>
    <row r="54" spans="1:16" x14ac:dyDescent="0.25">
      <c r="A54" s="10" t="s">
        <v>100</v>
      </c>
      <c r="B54" s="10" t="s">
        <v>25</v>
      </c>
      <c r="C54" s="18">
        <v>6027</v>
      </c>
      <c r="D54" s="18"/>
      <c r="E54" s="19">
        <v>13</v>
      </c>
      <c r="F54" s="19">
        <v>3</v>
      </c>
      <c r="G54" s="19">
        <v>16</v>
      </c>
      <c r="H54" s="18"/>
      <c r="I54" s="19">
        <v>20</v>
      </c>
      <c r="J54" s="19">
        <v>6</v>
      </c>
      <c r="K54" s="19">
        <v>26</v>
      </c>
      <c r="L54" s="10"/>
      <c r="M54" s="20">
        <v>376.6875</v>
      </c>
      <c r="N54" s="20">
        <v>231.80769230769232</v>
      </c>
      <c r="O54" s="10"/>
      <c r="P54" s="20">
        <v>4.3139206902273104</v>
      </c>
    </row>
    <row r="55" spans="1:16" x14ac:dyDescent="0.25">
      <c r="A55" s="10" t="s">
        <v>100</v>
      </c>
      <c r="B55" s="10" t="s">
        <v>81</v>
      </c>
      <c r="C55" s="18">
        <v>12242</v>
      </c>
      <c r="D55" s="18"/>
      <c r="E55" s="19">
        <v>12</v>
      </c>
      <c r="F55" s="19">
        <v>7</v>
      </c>
      <c r="G55" s="19">
        <v>19</v>
      </c>
      <c r="H55" s="18"/>
      <c r="I55" s="19">
        <v>36</v>
      </c>
      <c r="J55" s="19">
        <v>17</v>
      </c>
      <c r="K55" s="19">
        <v>53</v>
      </c>
      <c r="L55" s="10"/>
      <c r="M55" s="20">
        <v>644.31578947368416</v>
      </c>
      <c r="N55" s="20">
        <v>230.98113207547169</v>
      </c>
      <c r="O55" s="10"/>
      <c r="P55" s="20">
        <v>4.3293579480477042</v>
      </c>
    </row>
    <row r="56" spans="1:16" x14ac:dyDescent="0.25">
      <c r="A56" s="10" t="s">
        <v>100</v>
      </c>
      <c r="B56" s="10" t="s">
        <v>90</v>
      </c>
      <c r="C56" s="18">
        <v>17523</v>
      </c>
      <c r="D56" s="18"/>
      <c r="E56" s="19">
        <v>25</v>
      </c>
      <c r="F56" s="19">
        <v>21</v>
      </c>
      <c r="G56" s="19">
        <v>46</v>
      </c>
      <c r="H56" s="18"/>
      <c r="I56" s="19">
        <v>49</v>
      </c>
      <c r="J56" s="19">
        <v>27</v>
      </c>
      <c r="K56" s="19">
        <v>76</v>
      </c>
      <c r="L56" s="10"/>
      <c r="M56" s="20">
        <v>380.93478260869563</v>
      </c>
      <c r="N56" s="20">
        <v>230.56578947368422</v>
      </c>
      <c r="O56" s="10"/>
      <c r="P56" s="20">
        <v>4.3371568795297604</v>
      </c>
    </row>
    <row r="57" spans="1:16" x14ac:dyDescent="0.25">
      <c r="A57" s="10" t="s">
        <v>100</v>
      </c>
      <c r="B57" s="10" t="s">
        <v>76</v>
      </c>
      <c r="C57" s="18">
        <v>7310</v>
      </c>
      <c r="D57" s="18"/>
      <c r="E57" s="19">
        <v>13</v>
      </c>
      <c r="F57" s="19">
        <v>9</v>
      </c>
      <c r="G57" s="19">
        <v>22</v>
      </c>
      <c r="H57" s="18"/>
      <c r="I57" s="19">
        <v>19</v>
      </c>
      <c r="J57" s="19">
        <v>13</v>
      </c>
      <c r="K57" s="19">
        <v>32</v>
      </c>
      <c r="L57" s="10"/>
      <c r="M57" s="20">
        <v>332.27272727272725</v>
      </c>
      <c r="N57" s="20">
        <v>228.4375</v>
      </c>
      <c r="O57" s="10"/>
      <c r="P57" s="20">
        <v>4.3775649794801641</v>
      </c>
    </row>
    <row r="58" spans="1:16" x14ac:dyDescent="0.25">
      <c r="A58" s="10" t="s">
        <v>100</v>
      </c>
      <c r="B58" s="10" t="s">
        <v>68</v>
      </c>
      <c r="C58" s="18">
        <v>14613</v>
      </c>
      <c r="D58" s="18"/>
      <c r="E58" s="19">
        <v>22</v>
      </c>
      <c r="F58" s="19">
        <v>12</v>
      </c>
      <c r="G58" s="19">
        <v>34</v>
      </c>
      <c r="H58" s="18"/>
      <c r="I58" s="19">
        <v>46</v>
      </c>
      <c r="J58" s="19">
        <v>18</v>
      </c>
      <c r="K58" s="19">
        <v>64</v>
      </c>
      <c r="L58" s="10"/>
      <c r="M58" s="20">
        <v>429.79411764705884</v>
      </c>
      <c r="N58" s="20">
        <v>228.328125</v>
      </c>
      <c r="O58" s="10"/>
      <c r="P58" s="20">
        <v>4.3796619448436322</v>
      </c>
    </row>
    <row r="59" spans="1:16" x14ac:dyDescent="0.25">
      <c r="A59" s="10" t="s">
        <v>100</v>
      </c>
      <c r="B59" s="10" t="s">
        <v>92</v>
      </c>
      <c r="C59" s="18">
        <v>10033</v>
      </c>
      <c r="D59" s="18"/>
      <c r="E59" s="19">
        <v>12</v>
      </c>
      <c r="F59" s="19">
        <v>11</v>
      </c>
      <c r="G59" s="19">
        <v>23</v>
      </c>
      <c r="H59" s="18"/>
      <c r="I59" s="19">
        <v>27</v>
      </c>
      <c r="J59" s="19">
        <v>17</v>
      </c>
      <c r="K59" s="19">
        <v>44</v>
      </c>
      <c r="L59" s="10"/>
      <c r="M59" s="20">
        <v>436.21739130434781</v>
      </c>
      <c r="N59" s="20">
        <v>228.02272727272728</v>
      </c>
      <c r="O59" s="10"/>
      <c r="P59" s="20">
        <v>4.3855277583972887</v>
      </c>
    </row>
    <row r="60" spans="1:16" x14ac:dyDescent="0.25">
      <c r="A60" s="10" t="s">
        <v>100</v>
      </c>
      <c r="B60" s="10" t="s">
        <v>80</v>
      </c>
      <c r="C60" s="18">
        <v>10343</v>
      </c>
      <c r="D60" s="18"/>
      <c r="E60" s="19">
        <v>16</v>
      </c>
      <c r="F60" s="19">
        <v>11</v>
      </c>
      <c r="G60" s="19">
        <v>27</v>
      </c>
      <c r="H60" s="18"/>
      <c r="I60" s="19">
        <v>29</v>
      </c>
      <c r="J60" s="19">
        <v>17</v>
      </c>
      <c r="K60" s="19">
        <v>46</v>
      </c>
      <c r="L60" s="10"/>
      <c r="M60" s="20">
        <v>383.07407407407408</v>
      </c>
      <c r="N60" s="20">
        <v>224.84782608695653</v>
      </c>
      <c r="O60" s="10"/>
      <c r="P60" s="20">
        <v>4.4474523832543742</v>
      </c>
    </row>
    <row r="61" spans="1:16" x14ac:dyDescent="0.25">
      <c r="A61" s="10" t="s">
        <v>100</v>
      </c>
      <c r="B61" s="10" t="s">
        <v>40</v>
      </c>
      <c r="C61" s="18">
        <v>9145</v>
      </c>
      <c r="D61" s="18"/>
      <c r="E61" s="19">
        <v>15</v>
      </c>
      <c r="F61" s="19">
        <v>7</v>
      </c>
      <c r="G61" s="19">
        <v>22</v>
      </c>
      <c r="H61" s="18"/>
      <c r="I61" s="19">
        <v>26</v>
      </c>
      <c r="J61" s="19">
        <v>15</v>
      </c>
      <c r="K61" s="19">
        <v>41</v>
      </c>
      <c r="L61" s="10"/>
      <c r="M61" s="20">
        <v>415.68181818181819</v>
      </c>
      <c r="N61" s="20">
        <v>223.04878048780489</v>
      </c>
      <c r="O61" s="10"/>
      <c r="P61" s="20">
        <v>4.4833242208857298</v>
      </c>
    </row>
    <row r="62" spans="1:16" x14ac:dyDescent="0.25">
      <c r="A62" s="10" t="s">
        <v>100</v>
      </c>
      <c r="B62" s="10" t="s">
        <v>44</v>
      </c>
      <c r="C62" s="18">
        <v>4411</v>
      </c>
      <c r="D62" s="18"/>
      <c r="E62" s="19">
        <v>10</v>
      </c>
      <c r="F62" s="19">
        <v>3</v>
      </c>
      <c r="G62" s="19">
        <v>13</v>
      </c>
      <c r="H62" s="18"/>
      <c r="I62" s="19">
        <v>14</v>
      </c>
      <c r="J62" s="19">
        <v>6</v>
      </c>
      <c r="K62" s="19">
        <v>20</v>
      </c>
      <c r="L62" s="10"/>
      <c r="M62" s="20">
        <v>339.30769230769232</v>
      </c>
      <c r="N62" s="20">
        <v>220.55</v>
      </c>
      <c r="O62" s="10"/>
      <c r="P62" s="20">
        <v>4.5341192473362053</v>
      </c>
    </row>
    <row r="63" spans="1:16" x14ac:dyDescent="0.25">
      <c r="A63" s="10" t="s">
        <v>100</v>
      </c>
      <c r="B63" s="10" t="s">
        <v>67</v>
      </c>
      <c r="C63" s="18">
        <v>10924</v>
      </c>
      <c r="D63" s="18"/>
      <c r="E63" s="19">
        <v>14</v>
      </c>
      <c r="F63" s="19">
        <v>10</v>
      </c>
      <c r="G63" s="19">
        <v>24</v>
      </c>
      <c r="H63" s="18"/>
      <c r="I63" s="19">
        <v>30</v>
      </c>
      <c r="J63" s="19">
        <v>20</v>
      </c>
      <c r="K63" s="19">
        <v>50</v>
      </c>
      <c r="L63" s="10"/>
      <c r="M63" s="20">
        <v>455.16666666666669</v>
      </c>
      <c r="N63" s="20">
        <v>218.48</v>
      </c>
      <c r="O63" s="10"/>
      <c r="P63" s="20">
        <v>4.5770779934090076</v>
      </c>
    </row>
    <row r="64" spans="1:16" x14ac:dyDescent="0.25">
      <c r="A64" s="10" t="s">
        <v>100</v>
      </c>
      <c r="B64" s="10" t="s">
        <v>20</v>
      </c>
      <c r="C64" s="18">
        <v>5220</v>
      </c>
      <c r="D64" s="18"/>
      <c r="E64" s="19">
        <v>15</v>
      </c>
      <c r="F64" s="19">
        <v>5</v>
      </c>
      <c r="G64" s="19">
        <v>20</v>
      </c>
      <c r="H64" s="18"/>
      <c r="I64" s="19">
        <v>17</v>
      </c>
      <c r="J64" s="19">
        <v>7</v>
      </c>
      <c r="K64" s="19">
        <v>24</v>
      </c>
      <c r="L64" s="10"/>
      <c r="M64" s="20">
        <v>261</v>
      </c>
      <c r="N64" s="20">
        <v>217.5</v>
      </c>
      <c r="O64" s="10"/>
      <c r="P64" s="20">
        <v>4.5977011494252871</v>
      </c>
    </row>
    <row r="65" spans="1:16" x14ac:dyDescent="0.25">
      <c r="A65" s="10" t="s">
        <v>100</v>
      </c>
      <c r="B65" s="10" t="s">
        <v>17</v>
      </c>
      <c r="C65" s="18">
        <v>3623</v>
      </c>
      <c r="D65" s="18"/>
      <c r="E65" s="19">
        <v>5</v>
      </c>
      <c r="F65" s="19">
        <v>3</v>
      </c>
      <c r="G65" s="19">
        <v>8</v>
      </c>
      <c r="H65" s="18"/>
      <c r="I65" s="19">
        <v>13</v>
      </c>
      <c r="J65" s="19">
        <v>4</v>
      </c>
      <c r="K65" s="19">
        <v>17</v>
      </c>
      <c r="L65" s="10"/>
      <c r="M65" s="20">
        <v>452.875</v>
      </c>
      <c r="N65" s="20">
        <v>213.11764705882354</v>
      </c>
      <c r="O65" s="10"/>
      <c r="P65" s="20">
        <v>4.6922439966878278</v>
      </c>
    </row>
    <row r="66" spans="1:16" x14ac:dyDescent="0.25">
      <c r="A66" s="10" t="s">
        <v>100</v>
      </c>
      <c r="B66" s="10" t="s">
        <v>26</v>
      </c>
      <c r="C66" s="18">
        <v>8477</v>
      </c>
      <c r="D66" s="18"/>
      <c r="E66" s="19">
        <v>13</v>
      </c>
      <c r="F66" s="19">
        <v>7</v>
      </c>
      <c r="G66" s="19">
        <v>20</v>
      </c>
      <c r="H66" s="18"/>
      <c r="I66" s="19">
        <v>25</v>
      </c>
      <c r="J66" s="19">
        <v>15</v>
      </c>
      <c r="K66" s="19">
        <v>40</v>
      </c>
      <c r="L66" s="10"/>
      <c r="M66" s="20">
        <v>423.85</v>
      </c>
      <c r="N66" s="20">
        <v>211.92500000000001</v>
      </c>
      <c r="O66" s="10"/>
      <c r="P66" s="20">
        <v>4.7186504659667339</v>
      </c>
    </row>
    <row r="67" spans="1:16" x14ac:dyDescent="0.25">
      <c r="A67" s="10" t="s">
        <v>100</v>
      </c>
      <c r="B67" s="10" t="s">
        <v>43</v>
      </c>
      <c r="C67" s="18">
        <v>27722</v>
      </c>
      <c r="D67" s="18"/>
      <c r="E67" s="19">
        <v>40</v>
      </c>
      <c r="F67" s="19">
        <v>16</v>
      </c>
      <c r="G67" s="19">
        <v>56</v>
      </c>
      <c r="H67" s="18"/>
      <c r="I67" s="19">
        <v>94</v>
      </c>
      <c r="J67" s="19">
        <v>37</v>
      </c>
      <c r="K67" s="19">
        <v>131</v>
      </c>
      <c r="L67" s="10"/>
      <c r="M67" s="20">
        <v>495.03571428571428</v>
      </c>
      <c r="N67" s="20">
        <v>211.61832061068702</v>
      </c>
      <c r="O67" s="10"/>
      <c r="P67" s="20">
        <v>4.7254887814731985</v>
      </c>
    </row>
    <row r="68" spans="1:16" x14ac:dyDescent="0.25">
      <c r="A68" s="10" t="s">
        <v>100</v>
      </c>
      <c r="B68" s="10" t="s">
        <v>12</v>
      </c>
      <c r="C68" s="18">
        <v>2326</v>
      </c>
      <c r="D68" s="18"/>
      <c r="E68" s="19">
        <v>4</v>
      </c>
      <c r="F68" s="19">
        <v>4</v>
      </c>
      <c r="G68" s="19">
        <v>8</v>
      </c>
      <c r="H68" s="18"/>
      <c r="I68" s="19">
        <v>7</v>
      </c>
      <c r="J68" s="19">
        <v>4</v>
      </c>
      <c r="K68" s="19">
        <v>11</v>
      </c>
      <c r="L68" s="10"/>
      <c r="M68" s="20">
        <v>290.75</v>
      </c>
      <c r="N68" s="20">
        <v>211.45454545454547</v>
      </c>
      <c r="O68" s="10"/>
      <c r="P68" s="20">
        <v>4.7291487532244192</v>
      </c>
    </row>
    <row r="69" spans="1:16" x14ac:dyDescent="0.25">
      <c r="A69" s="10" t="s">
        <v>100</v>
      </c>
      <c r="B69" s="10" t="s">
        <v>47</v>
      </c>
      <c r="C69" s="18">
        <v>4424</v>
      </c>
      <c r="D69" s="22"/>
      <c r="E69" s="23">
        <v>6</v>
      </c>
      <c r="F69" s="23">
        <v>3</v>
      </c>
      <c r="G69" s="23">
        <v>9</v>
      </c>
      <c r="H69" s="22"/>
      <c r="I69" s="23">
        <v>15</v>
      </c>
      <c r="J69" s="23">
        <v>6</v>
      </c>
      <c r="K69" s="23">
        <v>21</v>
      </c>
      <c r="L69" s="21"/>
      <c r="M69" s="20">
        <v>491.55555555555554</v>
      </c>
      <c r="N69" s="20">
        <v>210.66666666666666</v>
      </c>
      <c r="O69" s="10"/>
      <c r="P69" s="20">
        <v>4.7468354430379751</v>
      </c>
    </row>
    <row r="70" spans="1:16" x14ac:dyDescent="0.25">
      <c r="A70" s="10" t="s">
        <v>100</v>
      </c>
      <c r="B70" s="10" t="s">
        <v>29</v>
      </c>
      <c r="C70" s="18">
        <v>5992</v>
      </c>
      <c r="D70" s="18"/>
      <c r="E70" s="19">
        <v>9</v>
      </c>
      <c r="F70" s="19">
        <v>4</v>
      </c>
      <c r="G70" s="19">
        <v>13</v>
      </c>
      <c r="H70" s="18"/>
      <c r="I70" s="19">
        <v>21</v>
      </c>
      <c r="J70" s="19">
        <v>9</v>
      </c>
      <c r="K70" s="19">
        <v>30</v>
      </c>
      <c r="L70" s="10"/>
      <c r="M70" s="20">
        <v>460.92307692307691</v>
      </c>
      <c r="N70" s="20">
        <v>199.73333333333332</v>
      </c>
      <c r="O70" s="10"/>
      <c r="P70" s="20">
        <v>5.0066755674232315</v>
      </c>
    </row>
    <row r="71" spans="1:16" x14ac:dyDescent="0.25">
      <c r="A71" s="10" t="s">
        <v>100</v>
      </c>
      <c r="B71" s="10" t="s">
        <v>57</v>
      </c>
      <c r="C71" s="18">
        <v>8307</v>
      </c>
      <c r="D71" s="18"/>
      <c r="E71" s="19">
        <v>17</v>
      </c>
      <c r="F71" s="19">
        <v>10</v>
      </c>
      <c r="G71" s="19">
        <v>27</v>
      </c>
      <c r="H71" s="18"/>
      <c r="I71" s="19">
        <v>30</v>
      </c>
      <c r="J71" s="19">
        <v>12</v>
      </c>
      <c r="K71" s="19">
        <v>42</v>
      </c>
      <c r="L71" s="10"/>
      <c r="M71" s="20">
        <v>307.66666666666669</v>
      </c>
      <c r="N71" s="20">
        <v>197.78571428571428</v>
      </c>
      <c r="O71" s="10"/>
      <c r="P71" s="20">
        <v>5.0559768869628021</v>
      </c>
    </row>
    <row r="72" spans="1:16" x14ac:dyDescent="0.25">
      <c r="A72" s="10" t="s">
        <v>100</v>
      </c>
      <c r="B72" s="10" t="s">
        <v>82</v>
      </c>
      <c r="C72" s="18">
        <v>11792</v>
      </c>
      <c r="D72" s="18"/>
      <c r="E72" s="19">
        <v>13</v>
      </c>
      <c r="F72" s="19">
        <v>12</v>
      </c>
      <c r="G72" s="19">
        <v>25</v>
      </c>
      <c r="H72" s="18"/>
      <c r="I72" s="19">
        <v>32</v>
      </c>
      <c r="J72" s="19">
        <v>30</v>
      </c>
      <c r="K72" s="19">
        <v>62</v>
      </c>
      <c r="L72" s="10"/>
      <c r="M72" s="20">
        <v>471.68</v>
      </c>
      <c r="N72" s="20">
        <v>190.19354838709677</v>
      </c>
      <c r="O72" s="10"/>
      <c r="P72" s="20">
        <v>5.2578018995929447</v>
      </c>
    </row>
    <row r="73" spans="1:16" x14ac:dyDescent="0.25">
      <c r="A73" s="10" t="s">
        <v>100</v>
      </c>
      <c r="B73" s="10" t="s">
        <v>31</v>
      </c>
      <c r="C73" s="18">
        <v>5862</v>
      </c>
      <c r="D73" s="18"/>
      <c r="E73" s="19">
        <v>13</v>
      </c>
      <c r="F73" s="19">
        <v>5</v>
      </c>
      <c r="G73" s="19">
        <v>18</v>
      </c>
      <c r="H73" s="18"/>
      <c r="I73" s="19">
        <v>20</v>
      </c>
      <c r="J73" s="19">
        <v>11</v>
      </c>
      <c r="K73" s="19">
        <v>31</v>
      </c>
      <c r="L73" s="10"/>
      <c r="M73" s="20">
        <v>325.66666666666669</v>
      </c>
      <c r="N73" s="20">
        <v>189.09677419354838</v>
      </c>
      <c r="O73" s="10"/>
      <c r="P73" s="20">
        <v>5.2882975093824633</v>
      </c>
    </row>
    <row r="74" spans="1:16" x14ac:dyDescent="0.25">
      <c r="A74" s="10" t="s">
        <v>100</v>
      </c>
      <c r="B74" s="10" t="s">
        <v>56</v>
      </c>
      <c r="C74" s="18">
        <v>11535</v>
      </c>
      <c r="D74" s="18"/>
      <c r="E74" s="19">
        <v>25</v>
      </c>
      <c r="F74" s="19">
        <v>9</v>
      </c>
      <c r="G74" s="19">
        <v>34</v>
      </c>
      <c r="H74" s="18"/>
      <c r="I74" s="19">
        <v>48</v>
      </c>
      <c r="J74" s="19">
        <v>14</v>
      </c>
      <c r="K74" s="19">
        <v>62</v>
      </c>
      <c r="L74" s="10"/>
      <c r="M74" s="20">
        <v>339.26470588235293</v>
      </c>
      <c r="N74" s="20">
        <v>186.04838709677421</v>
      </c>
      <c r="O74" s="10"/>
      <c r="P74" s="20">
        <v>5.3749458170784568</v>
      </c>
    </row>
    <row r="75" spans="1:16" x14ac:dyDescent="0.25">
      <c r="A75" s="10" t="s">
        <v>100</v>
      </c>
      <c r="B75" s="10" t="s">
        <v>4</v>
      </c>
      <c r="C75" s="18">
        <v>8916</v>
      </c>
      <c r="D75" s="18"/>
      <c r="E75" s="19">
        <v>17</v>
      </c>
      <c r="F75" s="19">
        <v>9</v>
      </c>
      <c r="G75" s="19">
        <v>26</v>
      </c>
      <c r="H75" s="18"/>
      <c r="I75" s="19">
        <v>31</v>
      </c>
      <c r="J75" s="19">
        <v>17</v>
      </c>
      <c r="K75" s="19">
        <v>48</v>
      </c>
      <c r="L75" s="10"/>
      <c r="M75" s="20">
        <v>342.92307692307691</v>
      </c>
      <c r="N75" s="20">
        <v>185.75</v>
      </c>
      <c r="O75" s="10"/>
      <c r="P75" s="20">
        <v>5.3835800807537009</v>
      </c>
    </row>
    <row r="76" spans="1:16" x14ac:dyDescent="0.25">
      <c r="A76" s="10" t="s">
        <v>100</v>
      </c>
      <c r="B76" s="10" t="s">
        <v>21</v>
      </c>
      <c r="C76" s="18">
        <v>5071</v>
      </c>
      <c r="D76" s="18"/>
      <c r="E76" s="19">
        <v>7</v>
      </c>
      <c r="F76" s="19">
        <v>2</v>
      </c>
      <c r="G76" s="19">
        <v>9</v>
      </c>
      <c r="H76" s="18"/>
      <c r="I76" s="19">
        <v>20</v>
      </c>
      <c r="J76" s="19">
        <v>8</v>
      </c>
      <c r="K76" s="19">
        <v>28</v>
      </c>
      <c r="L76" s="10"/>
      <c r="M76" s="20">
        <v>563.44444444444446</v>
      </c>
      <c r="N76" s="20">
        <v>181.10714285714286</v>
      </c>
      <c r="O76" s="10"/>
      <c r="P76" s="20">
        <v>5.521593374087951</v>
      </c>
    </row>
    <row r="77" spans="1:16" x14ac:dyDescent="0.25">
      <c r="A77" s="10" t="s">
        <v>100</v>
      </c>
      <c r="B77" s="10" t="s">
        <v>14</v>
      </c>
      <c r="C77" s="18">
        <v>7035</v>
      </c>
      <c r="D77" s="18"/>
      <c r="E77" s="19">
        <v>15</v>
      </c>
      <c r="F77" s="19">
        <v>6</v>
      </c>
      <c r="G77" s="19">
        <v>21</v>
      </c>
      <c r="H77" s="18"/>
      <c r="I77" s="19">
        <v>29</v>
      </c>
      <c r="J77" s="19">
        <v>10</v>
      </c>
      <c r="K77" s="19">
        <v>39</v>
      </c>
      <c r="L77" s="10"/>
      <c r="M77" s="20">
        <v>335</v>
      </c>
      <c r="N77" s="20">
        <v>180.38461538461539</v>
      </c>
      <c r="O77" s="10"/>
      <c r="P77" s="20">
        <v>5.5437100213219619</v>
      </c>
    </row>
    <row r="78" spans="1:16" x14ac:dyDescent="0.25">
      <c r="A78" s="10" t="s">
        <v>100</v>
      </c>
      <c r="B78" s="10" t="s">
        <v>32</v>
      </c>
      <c r="C78" s="18">
        <v>5124</v>
      </c>
      <c r="D78" s="18"/>
      <c r="E78" s="19">
        <v>8</v>
      </c>
      <c r="F78" s="19">
        <v>3</v>
      </c>
      <c r="G78" s="19">
        <v>11</v>
      </c>
      <c r="H78" s="18"/>
      <c r="I78" s="19">
        <v>19</v>
      </c>
      <c r="J78" s="19">
        <v>10</v>
      </c>
      <c r="K78" s="19">
        <v>29</v>
      </c>
      <c r="L78" s="10"/>
      <c r="M78" s="20">
        <v>465.81818181818181</v>
      </c>
      <c r="N78" s="20">
        <v>176.68965517241378</v>
      </c>
      <c r="O78" s="10"/>
      <c r="P78" s="20">
        <v>5.6596409055425454</v>
      </c>
    </row>
    <row r="79" spans="1:16" x14ac:dyDescent="0.25">
      <c r="A79" s="10" t="s">
        <v>100</v>
      </c>
      <c r="B79" s="10" t="s">
        <v>39</v>
      </c>
      <c r="C79" s="18">
        <v>5098</v>
      </c>
      <c r="D79" s="18"/>
      <c r="E79" s="19">
        <v>9</v>
      </c>
      <c r="F79" s="19">
        <v>2</v>
      </c>
      <c r="G79" s="19">
        <v>11</v>
      </c>
      <c r="H79" s="18"/>
      <c r="I79" s="19">
        <v>21</v>
      </c>
      <c r="J79" s="19">
        <v>8</v>
      </c>
      <c r="K79" s="19">
        <v>29</v>
      </c>
      <c r="L79" s="10"/>
      <c r="M79" s="20">
        <v>463.45454545454544</v>
      </c>
      <c r="N79" s="20">
        <v>175.79310344827587</v>
      </c>
      <c r="O79" s="10"/>
      <c r="P79" s="20">
        <v>5.6885052961945863</v>
      </c>
    </row>
    <row r="80" spans="1:16" x14ac:dyDescent="0.25">
      <c r="A80" s="10" t="s">
        <v>100</v>
      </c>
      <c r="B80" s="10" t="s">
        <v>65</v>
      </c>
      <c r="C80" s="18">
        <v>9392</v>
      </c>
      <c r="D80" s="18"/>
      <c r="E80" s="19">
        <v>17</v>
      </c>
      <c r="F80" s="19">
        <v>8</v>
      </c>
      <c r="G80" s="19">
        <v>25</v>
      </c>
      <c r="H80" s="18"/>
      <c r="I80" s="19">
        <v>34</v>
      </c>
      <c r="J80" s="19">
        <v>20</v>
      </c>
      <c r="K80" s="19">
        <v>54</v>
      </c>
      <c r="L80" s="10"/>
      <c r="M80" s="20">
        <v>375.68</v>
      </c>
      <c r="N80" s="20">
        <v>173.92592592592592</v>
      </c>
      <c r="O80" s="10"/>
      <c r="P80" s="20">
        <v>5.7495741056218055</v>
      </c>
    </row>
    <row r="81" spans="1:16" x14ac:dyDescent="0.25">
      <c r="A81" s="10" t="s">
        <v>100</v>
      </c>
      <c r="B81" s="10" t="s">
        <v>52</v>
      </c>
      <c r="C81" s="18">
        <v>4460</v>
      </c>
      <c r="D81" s="18"/>
      <c r="E81" s="19">
        <v>7</v>
      </c>
      <c r="F81" s="19">
        <v>5</v>
      </c>
      <c r="G81" s="19">
        <v>12</v>
      </c>
      <c r="H81" s="18"/>
      <c r="I81" s="19">
        <v>13</v>
      </c>
      <c r="J81" s="19">
        <v>14</v>
      </c>
      <c r="K81" s="19">
        <v>27</v>
      </c>
      <c r="L81" s="10"/>
      <c r="M81" s="20">
        <v>371.66666666666669</v>
      </c>
      <c r="N81" s="20">
        <v>165.18518518518519</v>
      </c>
      <c r="O81" s="10"/>
      <c r="P81" s="20">
        <v>6.0538116591928253</v>
      </c>
    </row>
    <row r="82" spans="1:16" x14ac:dyDescent="0.25">
      <c r="A82" s="10" t="s">
        <v>100</v>
      </c>
      <c r="B82" s="10" t="s">
        <v>70</v>
      </c>
      <c r="C82" s="18">
        <v>12652</v>
      </c>
      <c r="D82" s="18"/>
      <c r="E82" s="19">
        <v>22</v>
      </c>
      <c r="F82" s="19">
        <v>12</v>
      </c>
      <c r="G82" s="19">
        <v>34</v>
      </c>
      <c r="H82" s="18"/>
      <c r="I82" s="19">
        <v>53</v>
      </c>
      <c r="J82" s="19">
        <v>24</v>
      </c>
      <c r="K82" s="19">
        <v>77</v>
      </c>
      <c r="L82" s="10"/>
      <c r="M82" s="20">
        <v>372.11764705882354</v>
      </c>
      <c r="N82" s="20">
        <v>164.3116883116883</v>
      </c>
      <c r="O82" s="10"/>
      <c r="P82" s="20">
        <v>6.0859943092001263</v>
      </c>
    </row>
    <row r="83" spans="1:16" x14ac:dyDescent="0.25">
      <c r="A83" s="10" t="s">
        <v>100</v>
      </c>
      <c r="B83" s="10" t="s">
        <v>49</v>
      </c>
      <c r="C83" s="18">
        <v>10731</v>
      </c>
      <c r="D83" s="18"/>
      <c r="E83" s="19">
        <v>19</v>
      </c>
      <c r="F83" s="19">
        <v>7</v>
      </c>
      <c r="G83" s="19">
        <v>26</v>
      </c>
      <c r="H83" s="18"/>
      <c r="I83" s="19">
        <v>49</v>
      </c>
      <c r="J83" s="19">
        <v>17</v>
      </c>
      <c r="K83" s="19">
        <v>66</v>
      </c>
      <c r="L83" s="10"/>
      <c r="M83" s="20">
        <v>412.73076923076923</v>
      </c>
      <c r="N83" s="20">
        <v>162.59090909090909</v>
      </c>
      <c r="O83" s="10"/>
      <c r="P83" s="20">
        <v>6.1504053676265027</v>
      </c>
    </row>
    <row r="84" spans="1:16" x14ac:dyDescent="0.25">
      <c r="A84" s="10" t="s">
        <v>100</v>
      </c>
      <c r="B84" s="10" t="s">
        <v>13</v>
      </c>
      <c r="C84" s="18">
        <v>32935</v>
      </c>
      <c r="D84" s="18"/>
      <c r="E84" s="19">
        <v>75</v>
      </c>
      <c r="F84" s="19">
        <v>37</v>
      </c>
      <c r="G84" s="19">
        <v>112</v>
      </c>
      <c r="H84" s="18"/>
      <c r="I84" s="19">
        <v>148</v>
      </c>
      <c r="J84" s="19">
        <v>55</v>
      </c>
      <c r="K84" s="19">
        <v>203</v>
      </c>
      <c r="L84" s="10"/>
      <c r="M84" s="20">
        <v>294.0625</v>
      </c>
      <c r="N84" s="20">
        <v>162.24137931034483</v>
      </c>
      <c r="O84" s="10"/>
      <c r="P84" s="20">
        <v>6.1636556854410207</v>
      </c>
    </row>
    <row r="85" spans="1:16" x14ac:dyDescent="0.25">
      <c r="A85" s="10" t="s">
        <v>100</v>
      </c>
      <c r="B85" s="10" t="s">
        <v>89</v>
      </c>
      <c r="C85" s="18">
        <v>3703</v>
      </c>
      <c r="D85" s="18"/>
      <c r="E85" s="19">
        <v>7</v>
      </c>
      <c r="F85" s="19">
        <v>2</v>
      </c>
      <c r="G85" s="19">
        <v>9</v>
      </c>
      <c r="H85" s="18"/>
      <c r="I85" s="19">
        <v>17</v>
      </c>
      <c r="J85" s="19">
        <v>6</v>
      </c>
      <c r="K85" s="19">
        <v>23</v>
      </c>
      <c r="L85" s="10"/>
      <c r="M85" s="20">
        <v>411.44444444444446</v>
      </c>
      <c r="N85" s="20">
        <v>161</v>
      </c>
      <c r="O85" s="10"/>
      <c r="P85" s="20">
        <v>6.2111801242236018</v>
      </c>
    </row>
    <row r="86" spans="1:16" x14ac:dyDescent="0.25">
      <c r="A86" s="10" t="s">
        <v>100</v>
      </c>
      <c r="B86" s="10" t="s">
        <v>55</v>
      </c>
      <c r="C86" s="18">
        <v>7327</v>
      </c>
      <c r="D86" s="18"/>
      <c r="E86" s="19">
        <v>13</v>
      </c>
      <c r="F86" s="19">
        <v>7</v>
      </c>
      <c r="G86" s="19">
        <v>20</v>
      </c>
      <c r="H86" s="18"/>
      <c r="I86" s="19">
        <v>30</v>
      </c>
      <c r="J86" s="19">
        <v>16</v>
      </c>
      <c r="K86" s="19">
        <v>46</v>
      </c>
      <c r="L86" s="10"/>
      <c r="M86" s="20">
        <v>366.35</v>
      </c>
      <c r="N86" s="20">
        <v>159.28260869565219</v>
      </c>
      <c r="O86" s="10"/>
      <c r="P86" s="20">
        <v>6.2781493107683914</v>
      </c>
    </row>
    <row r="87" spans="1:16" x14ac:dyDescent="0.25">
      <c r="A87" s="10" t="s">
        <v>100</v>
      </c>
      <c r="B87" s="10" t="s">
        <v>91</v>
      </c>
      <c r="C87" s="18">
        <v>27078</v>
      </c>
      <c r="D87" s="18"/>
      <c r="E87" s="19">
        <v>52</v>
      </c>
      <c r="F87" s="19">
        <v>26</v>
      </c>
      <c r="G87" s="19">
        <v>78</v>
      </c>
      <c r="H87" s="18"/>
      <c r="I87" s="19">
        <v>109</v>
      </c>
      <c r="J87" s="19">
        <v>61</v>
      </c>
      <c r="K87" s="19">
        <v>170</v>
      </c>
      <c r="L87" s="10"/>
      <c r="M87" s="20">
        <v>347.15384615384613</v>
      </c>
      <c r="N87" s="20">
        <v>159.28235294117647</v>
      </c>
      <c r="O87" s="10"/>
      <c r="P87" s="20">
        <v>6.2781593913878426</v>
      </c>
    </row>
    <row r="88" spans="1:16" s="4" customFormat="1" x14ac:dyDescent="0.25">
      <c r="A88" s="21" t="s">
        <v>100</v>
      </c>
      <c r="B88" s="21" t="s">
        <v>85</v>
      </c>
      <c r="C88" s="22">
        <v>84607</v>
      </c>
      <c r="D88" s="18"/>
      <c r="E88" s="19">
        <v>158</v>
      </c>
      <c r="F88" s="19">
        <v>92</v>
      </c>
      <c r="G88" s="19">
        <v>250</v>
      </c>
      <c r="H88" s="18"/>
      <c r="I88" s="19">
        <v>374</v>
      </c>
      <c r="J88" s="19">
        <v>166</v>
      </c>
      <c r="K88" s="19">
        <v>540</v>
      </c>
      <c r="L88" s="10"/>
      <c r="M88" s="20">
        <v>338.428</v>
      </c>
      <c r="N88" s="20">
        <v>156.67962962962963</v>
      </c>
      <c r="O88" s="10"/>
      <c r="P88" s="20">
        <v>6.3824506246528063</v>
      </c>
    </row>
    <row r="89" spans="1:16" x14ac:dyDescent="0.25">
      <c r="A89" s="10" t="s">
        <v>100</v>
      </c>
      <c r="B89" s="10" t="s">
        <v>86</v>
      </c>
      <c r="C89" s="18">
        <v>9973</v>
      </c>
      <c r="D89" s="18"/>
      <c r="E89" s="19">
        <v>19</v>
      </c>
      <c r="F89" s="19">
        <v>9</v>
      </c>
      <c r="G89" s="19">
        <v>28</v>
      </c>
      <c r="H89" s="18"/>
      <c r="I89" s="19">
        <v>39</v>
      </c>
      <c r="J89" s="19">
        <v>25</v>
      </c>
      <c r="K89" s="19">
        <v>64</v>
      </c>
      <c r="L89" s="10"/>
      <c r="M89" s="20">
        <v>356.17857142857144</v>
      </c>
      <c r="N89" s="20">
        <v>155.828125</v>
      </c>
      <c r="O89" s="10"/>
      <c r="P89" s="20">
        <v>6.4173267823122426</v>
      </c>
    </row>
    <row r="90" spans="1:16" x14ac:dyDescent="0.25">
      <c r="A90" s="10" t="s">
        <v>100</v>
      </c>
      <c r="B90" s="10" t="s">
        <v>2</v>
      </c>
      <c r="C90" s="18">
        <v>6991</v>
      </c>
      <c r="D90" s="18"/>
      <c r="E90" s="19">
        <v>12</v>
      </c>
      <c r="F90" s="19">
        <v>8</v>
      </c>
      <c r="G90" s="19">
        <v>20</v>
      </c>
      <c r="H90" s="18"/>
      <c r="I90" s="19">
        <v>28</v>
      </c>
      <c r="J90" s="19">
        <v>17</v>
      </c>
      <c r="K90" s="19">
        <v>45</v>
      </c>
      <c r="L90" s="10"/>
      <c r="M90" s="20">
        <v>349.55</v>
      </c>
      <c r="N90" s="20">
        <v>155.35555555555555</v>
      </c>
      <c r="O90" s="10"/>
      <c r="P90" s="20">
        <v>6.4368473751966819</v>
      </c>
    </row>
    <row r="91" spans="1:16" x14ac:dyDescent="0.25">
      <c r="A91" s="10" t="s">
        <v>100</v>
      </c>
      <c r="B91" s="10" t="s">
        <v>24</v>
      </c>
      <c r="C91" s="18">
        <v>6225</v>
      </c>
      <c r="D91" s="18"/>
      <c r="E91" s="19">
        <v>9</v>
      </c>
      <c r="F91" s="19">
        <v>7</v>
      </c>
      <c r="G91" s="19">
        <v>16</v>
      </c>
      <c r="H91" s="18"/>
      <c r="I91" s="19">
        <v>26</v>
      </c>
      <c r="J91" s="19">
        <v>16</v>
      </c>
      <c r="K91" s="19">
        <v>42</v>
      </c>
      <c r="L91" s="10"/>
      <c r="M91" s="20">
        <v>389.0625</v>
      </c>
      <c r="N91" s="20">
        <v>148.21428571428572</v>
      </c>
      <c r="O91" s="10"/>
      <c r="P91" s="20">
        <v>6.7469879518072284</v>
      </c>
    </row>
    <row r="92" spans="1:16" x14ac:dyDescent="0.25">
      <c r="A92" s="10" t="s">
        <v>100</v>
      </c>
      <c r="B92" s="10" t="s">
        <v>33</v>
      </c>
      <c r="C92" s="18">
        <v>5971</v>
      </c>
      <c r="D92" s="18"/>
      <c r="E92" s="19">
        <v>11</v>
      </c>
      <c r="F92" s="19">
        <v>5</v>
      </c>
      <c r="G92" s="19">
        <v>16</v>
      </c>
      <c r="H92" s="18"/>
      <c r="I92" s="19">
        <v>34</v>
      </c>
      <c r="J92" s="19">
        <v>8</v>
      </c>
      <c r="K92" s="19">
        <v>42</v>
      </c>
      <c r="L92" s="10"/>
      <c r="M92" s="20">
        <v>373.1875</v>
      </c>
      <c r="N92" s="20">
        <v>142.16666666666666</v>
      </c>
      <c r="O92" s="10"/>
      <c r="P92" s="20">
        <v>7.0339976553341153</v>
      </c>
    </row>
    <row r="93" spans="1:16" x14ac:dyDescent="0.25">
      <c r="A93" s="10" t="s">
        <v>100</v>
      </c>
      <c r="B93" s="10" t="s">
        <v>51</v>
      </c>
      <c r="C93" s="18">
        <v>20016</v>
      </c>
      <c r="D93" s="22"/>
      <c r="E93" s="23">
        <v>38</v>
      </c>
      <c r="F93" s="23">
        <v>26</v>
      </c>
      <c r="G93" s="23">
        <v>64</v>
      </c>
      <c r="H93" s="22"/>
      <c r="I93" s="23">
        <v>95</v>
      </c>
      <c r="J93" s="23">
        <v>50</v>
      </c>
      <c r="K93" s="23">
        <v>145</v>
      </c>
      <c r="L93" s="21"/>
      <c r="M93" s="20">
        <v>312.75</v>
      </c>
      <c r="N93" s="20">
        <v>138.04137931034484</v>
      </c>
      <c r="O93" s="10"/>
      <c r="P93" s="20">
        <v>7.2442046362909673</v>
      </c>
    </row>
    <row r="94" spans="1:16" x14ac:dyDescent="0.25">
      <c r="A94" s="10" t="s">
        <v>100</v>
      </c>
      <c r="B94" s="10" t="s">
        <v>46</v>
      </c>
      <c r="C94" s="18">
        <v>31095</v>
      </c>
      <c r="D94" s="18"/>
      <c r="E94" s="19">
        <v>59</v>
      </c>
      <c r="F94" s="19">
        <v>38</v>
      </c>
      <c r="G94" s="19">
        <v>97</v>
      </c>
      <c r="H94" s="18"/>
      <c r="I94" s="19">
        <v>146</v>
      </c>
      <c r="J94" s="19">
        <v>80</v>
      </c>
      <c r="K94" s="19">
        <v>226</v>
      </c>
      <c r="L94" s="10"/>
      <c r="M94" s="20">
        <v>320.56701030927837</v>
      </c>
      <c r="N94" s="20">
        <v>137.58849557522123</v>
      </c>
      <c r="O94" s="10"/>
      <c r="P94" s="20">
        <v>7.2680495256472097</v>
      </c>
    </row>
    <row r="95" spans="1:16" x14ac:dyDescent="0.25">
      <c r="A95" s="10" t="s">
        <v>100</v>
      </c>
      <c r="B95" s="10" t="s">
        <v>22</v>
      </c>
      <c r="C95" s="18">
        <v>34292</v>
      </c>
      <c r="D95" s="18"/>
      <c r="E95" s="19">
        <v>75</v>
      </c>
      <c r="F95" s="19">
        <v>46</v>
      </c>
      <c r="G95" s="19">
        <v>121</v>
      </c>
      <c r="H95" s="18"/>
      <c r="I95" s="19">
        <v>154</v>
      </c>
      <c r="J95" s="19">
        <v>101</v>
      </c>
      <c r="K95" s="19">
        <v>255</v>
      </c>
      <c r="L95" s="10"/>
      <c r="M95" s="20">
        <v>283.40495867768595</v>
      </c>
      <c r="N95" s="20">
        <v>134.47843137254901</v>
      </c>
      <c r="O95" s="10"/>
      <c r="P95" s="20">
        <v>7.4361367082701504</v>
      </c>
    </row>
    <row r="96" spans="1:16" x14ac:dyDescent="0.25">
      <c r="A96" s="10" t="s">
        <v>100</v>
      </c>
      <c r="B96" s="10" t="s">
        <v>75</v>
      </c>
      <c r="C96" s="18">
        <v>9804</v>
      </c>
      <c r="D96" s="18"/>
      <c r="E96" s="19">
        <v>22</v>
      </c>
      <c r="F96" s="19">
        <v>16</v>
      </c>
      <c r="G96" s="19">
        <v>38</v>
      </c>
      <c r="H96" s="18"/>
      <c r="I96" s="19">
        <v>42</v>
      </c>
      <c r="J96" s="19">
        <v>31</v>
      </c>
      <c r="K96" s="19">
        <v>73</v>
      </c>
      <c r="L96" s="10"/>
      <c r="M96" s="20">
        <v>258</v>
      </c>
      <c r="N96" s="20">
        <v>134.30136986301369</v>
      </c>
      <c r="O96" s="10"/>
      <c r="P96" s="20">
        <v>7.4459404324765401</v>
      </c>
    </row>
    <row r="97" spans="1:16" x14ac:dyDescent="0.25">
      <c r="A97" s="10" t="s">
        <v>100</v>
      </c>
      <c r="B97" s="10" t="s">
        <v>34</v>
      </c>
      <c r="C97" s="18">
        <v>3925</v>
      </c>
      <c r="D97" s="18"/>
      <c r="E97" s="19">
        <v>6</v>
      </c>
      <c r="F97" s="19">
        <v>3</v>
      </c>
      <c r="G97" s="19">
        <v>9</v>
      </c>
      <c r="H97" s="18"/>
      <c r="I97" s="19">
        <v>29</v>
      </c>
      <c r="J97" s="19">
        <v>4</v>
      </c>
      <c r="K97" s="19">
        <v>33</v>
      </c>
      <c r="L97" s="10"/>
      <c r="M97" s="20">
        <v>436.11111111111109</v>
      </c>
      <c r="N97" s="20">
        <v>118.93939393939394</v>
      </c>
      <c r="O97" s="10"/>
      <c r="P97" s="20">
        <v>8.4076433121019107</v>
      </c>
    </row>
    <row r="98" spans="1:16" x14ac:dyDescent="0.25">
      <c r="A98" s="10" t="s">
        <v>100</v>
      </c>
      <c r="B98" s="10" t="s">
        <v>59</v>
      </c>
      <c r="C98" s="18">
        <v>742</v>
      </c>
      <c r="D98" s="18"/>
      <c r="E98" s="19">
        <v>3</v>
      </c>
      <c r="F98" s="19">
        <v>1</v>
      </c>
      <c r="G98" s="19">
        <v>4</v>
      </c>
      <c r="H98" s="18"/>
      <c r="I98" s="19">
        <v>4</v>
      </c>
      <c r="J98" s="19">
        <v>4</v>
      </c>
      <c r="K98" s="19">
        <v>8</v>
      </c>
      <c r="L98" s="10"/>
      <c r="M98" s="20">
        <v>185.5</v>
      </c>
      <c r="N98" s="20">
        <v>92.75</v>
      </c>
      <c r="O98" s="10"/>
      <c r="P98" s="20">
        <v>10.781671159029651</v>
      </c>
    </row>
    <row r="99" spans="1:16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20"/>
      <c r="N99" s="20"/>
      <c r="O99" s="10"/>
      <c r="P99" s="20"/>
    </row>
    <row r="100" spans="1:16" x14ac:dyDescent="0.25">
      <c r="A100" s="24"/>
      <c r="B100" s="24" t="s">
        <v>119</v>
      </c>
      <c r="C100" s="25">
        <f>SUM(C5:C98)</f>
        <v>876115</v>
      </c>
      <c r="D100" s="25"/>
      <c r="E100" s="25">
        <f t="shared" ref="E100:K100" si="0">SUM(E5:E98)</f>
        <v>1416</v>
      </c>
      <c r="F100" s="25">
        <f t="shared" si="0"/>
        <v>749</v>
      </c>
      <c r="G100" s="25">
        <f t="shared" si="0"/>
        <v>2165</v>
      </c>
      <c r="H100" s="25"/>
      <c r="I100" s="25">
        <f t="shared" si="0"/>
        <v>2966</v>
      </c>
      <c r="J100" s="25">
        <f t="shared" si="0"/>
        <v>1410</v>
      </c>
      <c r="K100" s="25">
        <f t="shared" si="0"/>
        <v>4376</v>
      </c>
      <c r="L100" s="24"/>
      <c r="M100" s="26">
        <f>C100/G100</f>
        <v>404.67205542725173</v>
      </c>
      <c r="N100" s="26">
        <f>C100/K100</f>
        <v>200.20909506398539</v>
      </c>
      <c r="O100" s="24"/>
      <c r="P100" s="26">
        <f>(K100/C100)*1000</f>
        <v>4.9947780827859356</v>
      </c>
    </row>
    <row r="101" spans="1:16" x14ac:dyDescent="0.25">
      <c r="A101" s="6"/>
      <c r="B101" s="6" t="s">
        <v>96</v>
      </c>
      <c r="C101" s="7">
        <v>4844244</v>
      </c>
      <c r="D101" s="7"/>
      <c r="E101" s="7">
        <v>8014</v>
      </c>
      <c r="F101" s="7">
        <v>4075</v>
      </c>
      <c r="G101" s="7">
        <v>12089</v>
      </c>
      <c r="H101" s="7"/>
      <c r="I101" s="7">
        <v>16273</v>
      </c>
      <c r="J101" s="7">
        <v>7445</v>
      </c>
      <c r="K101" s="7">
        <v>23718</v>
      </c>
      <c r="L101" s="6"/>
      <c r="M101" s="8">
        <v>400.71503019273717</v>
      </c>
      <c r="N101" s="8">
        <v>204.24335947381735</v>
      </c>
      <c r="O101" s="6"/>
      <c r="P101" s="8">
        <v>4.8961200137730474</v>
      </c>
    </row>
    <row r="102" spans="1:16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s="3" customFormat="1" ht="15" customHeight="1" x14ac:dyDescent="0.3">
      <c r="A103" s="56" t="s">
        <v>106</v>
      </c>
      <c r="B103" s="56"/>
      <c r="C103" s="56"/>
      <c r="D103" s="27"/>
      <c r="E103" s="27">
        <f>COUNTIF(E5:E98,"0")</f>
        <v>1</v>
      </c>
      <c r="F103" s="27">
        <f>COUNTIF(F5:F98,"0")</f>
        <v>3</v>
      </c>
      <c r="G103" s="27">
        <f>COUNTIF(G5:G98,"0")</f>
        <v>0</v>
      </c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x14ac:dyDescent="0.25">
      <c r="A104" s="56" t="s">
        <v>112</v>
      </c>
      <c r="B104" s="56"/>
      <c r="C104" s="56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7">
        <v>1</v>
      </c>
    </row>
    <row r="105" spans="1:16" x14ac:dyDescent="0.25">
      <c r="A105" s="56" t="s">
        <v>114</v>
      </c>
      <c r="B105" s="56"/>
      <c r="C105" s="56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>
        <v>64</v>
      </c>
    </row>
    <row r="106" spans="1:16" x14ac:dyDescent="0.25">
      <c r="A106" s="56" t="s">
        <v>115</v>
      </c>
      <c r="B106" s="56"/>
      <c r="C106" s="56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7">
        <v>1</v>
      </c>
    </row>
    <row r="107" spans="1:16" x14ac:dyDescent="0.25">
      <c r="A107" s="56" t="s">
        <v>116</v>
      </c>
      <c r="B107" s="56"/>
      <c r="C107" s="56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7">
        <v>28</v>
      </c>
    </row>
    <row r="108" spans="1:16" x14ac:dyDescent="0.25">
      <c r="A108" s="38" t="s">
        <v>110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</sheetData>
  <mergeCells count="16">
    <mergeCell ref="A108:P108"/>
    <mergeCell ref="A1:P1"/>
    <mergeCell ref="A2:P2"/>
    <mergeCell ref="A3:A4"/>
    <mergeCell ref="B3:B4"/>
    <mergeCell ref="C3:C4"/>
    <mergeCell ref="E3:G3"/>
    <mergeCell ref="I3:K3"/>
    <mergeCell ref="M3:M4"/>
    <mergeCell ref="N3:N4"/>
    <mergeCell ref="P3:P4"/>
    <mergeCell ref="A103:C103"/>
    <mergeCell ref="A104:C104"/>
    <mergeCell ref="A105:C105"/>
    <mergeCell ref="A106:C106"/>
    <mergeCell ref="A107:C107"/>
  </mergeCells>
  <conditionalFormatting sqref="E3 E4:G4">
    <cfRule type="cellIs" dxfId="1" priority="2" operator="equal">
      <formula>0</formula>
    </cfRule>
  </conditionalFormatting>
  <conditionalFormatting sqref="I3 I4:K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OK GENERALE RIASSUNTO</vt:lpstr>
      <vt:lpstr>OK TREVISO ORD ALFAB PER PROV</vt:lpstr>
      <vt:lpstr>OK TREVISO ord cresc per incid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2023-08-02T10:06:23Z</cp:lastPrinted>
  <dcterms:created xsi:type="dcterms:W3CDTF">2023-08-01T10:11:53Z</dcterms:created>
  <dcterms:modified xsi:type="dcterms:W3CDTF">2023-08-03T12:43:21Z</dcterms:modified>
</cp:coreProperties>
</file>